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bookViews>
    <workbookView windowWidth="25600" windowHeight="12000" firstSheet="1" activeTab="1"/>
  </bookViews>
  <sheets>
    <sheet name="գնում 2022 4" sheetId="8" r:id="rId1"/>
    <sheet name="Лист1" sheetId="9" r:id="rId2"/>
  </sheets>
  <definedNames>
    <definedName name="_xlnm._FilterDatabase" localSheetId="1" hidden="1">Лист1!$H$1:$H$522</definedName>
    <definedName name="_xlnm._FilterDatabase" localSheetId="0" hidden="1">'գնում 2022 4'!$H:$H</definedName>
    <definedName name="_xlnm.Print_Area" localSheetId="1">Лист1!$A$1:$H$438</definedName>
    <definedName name="_xlnm.Print_Area" localSheetId="0">'գնում 2022 4'!$A$1:$G$184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<sst xmlns="http://schemas.openxmlformats.org/spreadsheetml/2006/main" count="2069" uniqueCount="486">
  <si>
    <t>Հաստատում եմ`</t>
  </si>
  <si>
    <t xml:space="preserve">              </t>
  </si>
  <si>
    <t>«Դաշտի  միջնակարգ դպրոց» ՊՈԱԿ-ն</t>
  </si>
  <si>
    <t>տնօրեն՝   Ս․ Սահակյան</t>
  </si>
  <si>
    <t>_________________________</t>
  </si>
  <si>
    <t xml:space="preserve">          Կ.Տ.</t>
  </si>
  <si>
    <t xml:space="preserve">21 փետրվարի  2024 թ. </t>
  </si>
  <si>
    <t>2024Թ-Ի ԳՆՈՒՄՆԵՐԻ  ՓՈՓՈԽՎԱԾ ՊԼԱՆ</t>
  </si>
  <si>
    <t>Պատվիրատուն՝  «Դաշտի միջնակարգ  դպրոց» ՊՈԱԿ</t>
  </si>
  <si>
    <t>(ըստ  բյուջետային  ծախսերի  գերատեսչական  դասակարգման)</t>
  </si>
  <si>
    <t>Ծրագիրը՝ միջնակարգ  կրթություն</t>
  </si>
  <si>
    <t>Անվանումը</t>
  </si>
  <si>
    <t>բաժին  09   խումբ 01    դաս 01   ծրագիր  01</t>
  </si>
  <si>
    <t>(ըստ  բյուջետային  ծախսերի  գործառնական  դասակարգման )</t>
  </si>
  <si>
    <t>Գնման  առարկայի</t>
  </si>
  <si>
    <t>Միջանցիկ  կոդը՝  ըստ CPV  դասակարգման</t>
  </si>
  <si>
    <t>անվանումը</t>
  </si>
  <si>
    <t>Գնման ձևը</t>
  </si>
  <si>
    <t>Չափի միավորը</t>
  </si>
  <si>
    <t>Միավորի գինը</t>
  </si>
  <si>
    <t>Քանակը</t>
  </si>
  <si>
    <t>Գումարը (հազ, դրամ)</t>
  </si>
  <si>
    <t xml:space="preserve"> </t>
  </si>
  <si>
    <t>ԱՊՐԱՆՔՆԵՐ</t>
  </si>
  <si>
    <t>Գրենական պիտույքներ և գրասենյակային նյութեր</t>
  </si>
  <si>
    <t>Թուղթ A4 ֆորմատի</t>
  </si>
  <si>
    <t>ՄԱ</t>
  </si>
  <si>
    <t>տուփ</t>
  </si>
  <si>
    <t xml:space="preserve">Գունավոր թուղթ/հիմնական գույներով/A4 </t>
  </si>
  <si>
    <t>հատ</t>
  </si>
  <si>
    <t xml:space="preserve">Գուաշ </t>
  </si>
  <si>
    <t>Ֆայլ</t>
  </si>
  <si>
    <t>44511100</t>
  </si>
  <si>
    <t>Կարիչ</t>
  </si>
  <si>
    <t>Գրիչ/կապույտ,կարմիր/</t>
  </si>
  <si>
    <t>Ֆայլ/ ներդիր</t>
  </si>
  <si>
    <t>Սոսնձամատիտ</t>
  </si>
  <si>
    <t>Սոսինձ-էմուլսիա</t>
  </si>
  <si>
    <t>30194500</t>
  </si>
  <si>
    <t>Քանոն</t>
  </si>
  <si>
    <t>30192160</t>
  </si>
  <si>
    <t>Շտրիխ-Գրիչ</t>
  </si>
  <si>
    <t>Արագակար  զսպանակով</t>
  </si>
  <si>
    <t>Գրաս. գիրք</t>
  </si>
  <si>
    <t>Մատիտ</t>
  </si>
  <si>
    <t>30192100</t>
  </si>
  <si>
    <t>Ռետին</t>
  </si>
  <si>
    <t xml:space="preserve">թղթապանակ պոլիէթիլենային կոճկովի </t>
  </si>
  <si>
    <t>գրիչ գելային</t>
  </si>
  <si>
    <t>ծրար А4 չափի</t>
  </si>
  <si>
    <t>թղթի սեղմակ–ամրակ</t>
  </si>
  <si>
    <t>Մարկեր</t>
  </si>
  <si>
    <t>թղթի գրասենյակային դանակ</t>
  </si>
  <si>
    <t>Նշումի թուղթ</t>
  </si>
  <si>
    <t>նշումի թուղթ կպչուն</t>
  </si>
  <si>
    <t>գրասենյակային ամրակ փոքր</t>
  </si>
  <si>
    <t>Պահեստի գիրք</t>
  </si>
  <si>
    <t>Դպ.և ծնողի միջև պայմանագիր</t>
  </si>
  <si>
    <t>Խոտանորոշման մատյան</t>
  </si>
  <si>
    <t>Գրավոր քննությունների արձանագրություն</t>
  </si>
  <si>
    <t>Բանավոր քննություների արձանագրություն</t>
  </si>
  <si>
    <t>Իրավական ակտերի հաշվառման մատյան</t>
  </si>
  <si>
    <t>ՈՒսուցչի բաց թողած դ/ժ մատյան</t>
  </si>
  <si>
    <t>մեթոդմիավորման արձանագրությունների մատյան</t>
  </si>
  <si>
    <t>մեթոդմիավորման տարեկան պլան</t>
  </si>
  <si>
    <t>Աշակերտական խորհրդի արձանագրությունների մատյան</t>
  </si>
  <si>
    <t>Ծնողական խորհրդի արձանագրությունների մատյան</t>
  </si>
  <si>
    <t>Տարրական կրթության վկայական</t>
  </si>
  <si>
    <t>Առաջին դաս․բնութագրիչ ուղեցույց</t>
  </si>
  <si>
    <t>Պայմանագիր դպ. ուսուցչի միջև</t>
  </si>
  <si>
    <t>դասալսման մատյան</t>
  </si>
  <si>
    <t>դասղեկի գիրք</t>
  </si>
  <si>
    <t>Ելքի հաշվառման մատյան</t>
  </si>
  <si>
    <t>Փաստաթղթերի մտից հաշվառման մատյան</t>
  </si>
  <si>
    <t>մատյան</t>
  </si>
  <si>
    <t>Խմբակների մատյան</t>
  </si>
  <si>
    <t>Նախակրթական մատյան</t>
  </si>
  <si>
    <t>Թղթապանակ ռեգիստր</t>
  </si>
  <si>
    <t>թղթապանակ 2 օղակով</t>
  </si>
  <si>
    <t>թղթապանակ 40 նեդիրներով</t>
  </si>
  <si>
    <t>թղթապանակ 60 նեդիրներով</t>
  </si>
  <si>
    <t>համակարգչի էկրան մաքրող անձեռոցիկ</t>
  </si>
  <si>
    <t>30192220</t>
  </si>
  <si>
    <t xml:space="preserve">սկոչ լայն </t>
  </si>
  <si>
    <t>30192210</t>
  </si>
  <si>
    <t>սկոչ նեղ</t>
  </si>
  <si>
    <t>Սկոչ երկկողմանի</t>
  </si>
  <si>
    <t>37821151</t>
  </si>
  <si>
    <t>Կավիճ գունավոր</t>
  </si>
  <si>
    <t>Կավիճ սպիտակ</t>
  </si>
  <si>
    <t>կգ</t>
  </si>
  <si>
    <t>Այլ գրենական և գրասենյակային նյութեր</t>
  </si>
  <si>
    <t xml:space="preserve">Սնունդ </t>
  </si>
  <si>
    <t>գին</t>
  </si>
  <si>
    <t>քան</t>
  </si>
  <si>
    <t>15872400</t>
  </si>
  <si>
    <t>Աղ</t>
  </si>
  <si>
    <t>15421100</t>
  </si>
  <si>
    <t>Արևածաղկի ձեթ</t>
  </si>
  <si>
    <t>լ</t>
  </si>
  <si>
    <t>15614200</t>
  </si>
  <si>
    <t>Բրինձ</t>
  </si>
  <si>
    <t>03221110</t>
  </si>
  <si>
    <t>Գազար</t>
  </si>
  <si>
    <t>15331151</t>
  </si>
  <si>
    <t>Լոբի</t>
  </si>
  <si>
    <t>03222128</t>
  </si>
  <si>
    <t>Խնձոր</t>
  </si>
  <si>
    <t>Կաղամբ</t>
  </si>
  <si>
    <t>03221100</t>
  </si>
  <si>
    <t>Բազուկ</t>
  </si>
  <si>
    <t>15311100</t>
  </si>
  <si>
    <t>Կարտոֆիլ</t>
  </si>
  <si>
    <t>Հավի կրծքամիս</t>
  </si>
  <si>
    <t>Հաց</t>
  </si>
  <si>
    <t>Հնդկաձավար</t>
  </si>
  <si>
    <t>Ձու</t>
  </si>
  <si>
    <t>Մակարոն</t>
  </si>
  <si>
    <t>Ոլոռ</t>
  </si>
  <si>
    <t>Ոսպ</t>
  </si>
  <si>
    <t>Պանիր</t>
  </si>
  <si>
    <t>Մածուն</t>
  </si>
  <si>
    <t>Տոմատի մածուկ</t>
  </si>
  <si>
    <t>Այլ սննդամթերք</t>
  </si>
  <si>
    <t xml:space="preserve">տնտեսական ապրանքներ </t>
  </si>
  <si>
    <t>39835000</t>
  </si>
  <si>
    <t>Հատակ մաքրելու ձող/հատակի շոր իր փայտի և դույլի հետ միասին/մոպ</t>
  </si>
  <si>
    <t>Հեղուկ օճառ</t>
  </si>
  <si>
    <t>33761000</t>
  </si>
  <si>
    <t>Ժավել 5լ</t>
  </si>
  <si>
    <t>39831100</t>
  </si>
  <si>
    <t xml:space="preserve">Սպասք լվանալու հեղուկ  </t>
  </si>
  <si>
    <t>լիտր</t>
  </si>
  <si>
    <t>39831283</t>
  </si>
  <si>
    <t>Հատակի մաքրման շոր</t>
  </si>
  <si>
    <t>39831281</t>
  </si>
  <si>
    <t>Սեղան մաքրող շոր</t>
  </si>
  <si>
    <t>Հատակի փայլեցման միջոց</t>
  </si>
  <si>
    <t>Ավել</t>
  </si>
  <si>
    <t>Գոգաթիակ</t>
  </si>
  <si>
    <t>Ապակի մաքրելու հեղուկ</t>
  </si>
  <si>
    <t>Ապակու խոզանակ</t>
  </si>
  <si>
    <t xml:space="preserve">Զուգարանի թուղթ </t>
  </si>
  <si>
    <t>39811300</t>
  </si>
  <si>
    <t>Օդափոխիչ</t>
  </si>
  <si>
    <t>Զուգարանի խոզանակ</t>
  </si>
  <si>
    <t>կոյուղու խցանում մաքրող հեղուկ</t>
  </si>
  <si>
    <t>39831242</t>
  </si>
  <si>
    <t>Լվացքի փոշի</t>
  </si>
  <si>
    <t>39831240</t>
  </si>
  <si>
    <t>Մաքրող փոշի</t>
  </si>
  <si>
    <t>39831247</t>
  </si>
  <si>
    <t>Ախտահանող հեղուկ՝ սանհանգույցի համար</t>
  </si>
  <si>
    <t>Երկար ձեռնոցներ/ռեզինե/ M,L չափի</t>
  </si>
  <si>
    <t>զույգ</t>
  </si>
  <si>
    <t>Անձեռոցիկ</t>
  </si>
  <si>
    <t>Անձեռոցիկ խոնավ</t>
  </si>
  <si>
    <t>39224331</t>
  </si>
  <si>
    <t>Պլաստմասե դույլ</t>
  </si>
  <si>
    <t>39221312</t>
  </si>
  <si>
    <t>Կաթսա ներժից</t>
  </si>
  <si>
    <t>39221290</t>
  </si>
  <si>
    <t>Թեյնիկ</t>
  </si>
  <si>
    <t>Հյութի բաժակ</t>
  </si>
  <si>
    <t>Մթերք կտրատելու տախտակ</t>
  </si>
  <si>
    <t>դույլ կափարիչով</t>
  </si>
  <si>
    <t>Այլ տնտեսական նյութեր</t>
  </si>
  <si>
    <t>Հատուկ նպատակային այլ նյութեր</t>
  </si>
  <si>
    <t>Դրոշ</t>
  </si>
  <si>
    <t>Գնդակ վոլեյբոլի</t>
  </si>
  <si>
    <t>Գնդակ բասկետբոլի</t>
  </si>
  <si>
    <t>Գնդակ բասկեթբոլի</t>
  </si>
  <si>
    <t>31151180</t>
  </si>
  <si>
    <t>Նասոս</t>
  </si>
  <si>
    <t>պարան</t>
  </si>
  <si>
    <t>37451411</t>
  </si>
  <si>
    <t>բասկետբոլի շիթ</t>
  </si>
  <si>
    <t>թեյնիկ</t>
  </si>
  <si>
    <t>ձեռնոց</t>
  </si>
  <si>
    <t>ապակե բաժակ</t>
  </si>
  <si>
    <t>սուրճի բաժակ</t>
  </si>
  <si>
    <t>ծաղիկի աման</t>
  </si>
  <si>
    <t>44112660</t>
  </si>
  <si>
    <t xml:space="preserve">մետաղական քիվ վարագույրի </t>
  </si>
  <si>
    <t>մ</t>
  </si>
  <si>
    <t>Պտուտակ-դյուբել</t>
  </si>
  <si>
    <t>Սիլիկոն սոսինձ</t>
  </si>
  <si>
    <t>44521121</t>
  </si>
  <si>
    <t>Դռան փականի հավաքածու</t>
  </si>
  <si>
    <t>Դռան փականի միջուկ</t>
  </si>
  <si>
    <t>Դռան փականի բռնակ</t>
  </si>
  <si>
    <t>Վարդակ</t>
  </si>
  <si>
    <t>Լամպ շիկացման 150 Վտ</t>
  </si>
  <si>
    <t>Ափսե</t>
  </si>
  <si>
    <t>լրակազմ</t>
  </si>
  <si>
    <t>Տպիչի մալուխ 1.8մ</t>
  </si>
  <si>
    <t>30121500</t>
  </si>
  <si>
    <t>Քարթրիջ մեկանգամյա օգտագործման</t>
  </si>
  <si>
    <t xml:space="preserve">Համակարգչի մկնիկ </t>
  </si>
  <si>
    <t>Մալուխ HDMI 1.8մ</t>
  </si>
  <si>
    <t>Մալուխ HDMI 7.5մ</t>
  </si>
  <si>
    <t>30234500</t>
  </si>
  <si>
    <t>Հիշողության կրիչ 64Գբ</t>
  </si>
  <si>
    <t>30237270</t>
  </si>
  <si>
    <t>Դյուրակիր համակարգչի պայուսակ</t>
  </si>
  <si>
    <t>39515100</t>
  </si>
  <si>
    <t>վարագույր</t>
  </si>
  <si>
    <t>39224333</t>
  </si>
  <si>
    <t>դույլ</t>
  </si>
  <si>
    <t>44511190</t>
  </si>
  <si>
    <t>կացին</t>
  </si>
  <si>
    <t>44511240</t>
  </si>
  <si>
    <t>աքցան</t>
  </si>
  <si>
    <t>Վարչական Սարքավորումներ</t>
  </si>
  <si>
    <t>Դյուրակիր համակարգիչ</t>
  </si>
  <si>
    <t>Հոսանքի անխափան սնուցման սարք</t>
  </si>
  <si>
    <t>Այլ վարչական սարքավորումներ</t>
  </si>
  <si>
    <t>ԾԱՌԱՅՈՒԹՅՈՒՆՆԵՐ</t>
  </si>
  <si>
    <t>65311100</t>
  </si>
  <si>
    <t>Էլեկտրաէներգիա</t>
  </si>
  <si>
    <t>դրամ</t>
  </si>
  <si>
    <t>Բնական գազի մատակարարում</t>
  </si>
  <si>
    <t>Խմելու ջրի բաշխում</t>
  </si>
  <si>
    <t>Կապի ծառայություն</t>
  </si>
  <si>
    <t>Համացանցային ծառայություն</t>
  </si>
  <si>
    <t>ամիս</t>
  </si>
  <si>
    <t>Համակարգչային ծառայություններ</t>
  </si>
  <si>
    <t>Հաշվապահական ծրագրի սպասարկում</t>
  </si>
  <si>
    <t>Թերթերում հայտարարությունների տպագրման ծառայություն</t>
  </si>
  <si>
    <t>79000000</t>
  </si>
  <si>
    <t>Դասացուցակի տպագրություն</t>
  </si>
  <si>
    <t>Գնումների հետ կապված խորհրդատվական ծառայություններ</t>
  </si>
  <si>
    <t>Այլ Մասնագիտական ծառայություն</t>
  </si>
  <si>
    <t>50311240</t>
  </si>
  <si>
    <t>Համակարգչային սարքավորումների վերանորոգման ծառայություն</t>
  </si>
  <si>
    <t>ԱՇԽԱՏԱՆՔՆԵՐ</t>
  </si>
  <si>
    <t>Շենք, շինությունների ընթացիկ նորոգում</t>
  </si>
  <si>
    <t>ԳՀ</t>
  </si>
  <si>
    <t>Ընդամենը</t>
  </si>
  <si>
    <t>ապրանք</t>
  </si>
  <si>
    <t>ծառայությ</t>
  </si>
  <si>
    <t>աշխատա</t>
  </si>
  <si>
    <t xml:space="preserve">ՀՀ Արմավիրի մարզի «Շահումյանի  միջնակարգ դպրոց» </t>
  </si>
  <si>
    <t>ՊՈԱԿ-ն ՎՄՀ Ա․ Պողոսյան</t>
  </si>
  <si>
    <t>_____________________________</t>
  </si>
  <si>
    <t xml:space="preserve">10 դեկտեմբերի 2025 թ. </t>
  </si>
  <si>
    <t>2025Թ-Ի ԳՆՈՒՄՆԵՐԻ  ՊԼԱՆ</t>
  </si>
  <si>
    <t>Պատվիրատուն՝  «Շահումյանի միջնակարգ  դպրոց» ՊՈԱԿ</t>
  </si>
  <si>
    <t>Գումարը/ ՀՀ դրամ</t>
  </si>
  <si>
    <t>Շողիկ ՄԱ 25/4</t>
  </si>
  <si>
    <t>Սուս ՄԱ 25/9</t>
  </si>
  <si>
    <t>Շողիկ</t>
  </si>
  <si>
    <t>Գերբ</t>
  </si>
  <si>
    <t xml:space="preserve">թղթապանակ </t>
  </si>
  <si>
    <t>Թղթապանակ A4 չափի</t>
  </si>
  <si>
    <t>Դպրոցի աշխատակիցների ստորագրամատյան</t>
  </si>
  <si>
    <t>թղթապանակ  օղակով</t>
  </si>
  <si>
    <t>Ֆայլ/ ներդիր 40մկր</t>
  </si>
  <si>
    <t>Ֆայլ/ ներդիր 60մկր</t>
  </si>
  <si>
    <t>Ֆայլ/ ներդիր 80մկր</t>
  </si>
  <si>
    <t>Կնիքի թանաք</t>
  </si>
  <si>
    <t>թղթապանակ  օղակով գունավոր</t>
  </si>
  <si>
    <t>44423400</t>
  </si>
  <si>
    <t>Ցուցանակ</t>
  </si>
  <si>
    <t>թղթապանակ 80 նեդիրներով</t>
  </si>
  <si>
    <t>թղթապանակ 100 նեդիրներով</t>
  </si>
  <si>
    <t>կնիքի բարձիկ</t>
  </si>
  <si>
    <t>30197120</t>
  </si>
  <si>
    <t>Կոճգամ գունավոր գլխիկով</t>
  </si>
  <si>
    <t>Ընդգծող մարկեր</t>
  </si>
  <si>
    <t>Շտրիխ վրձինով</t>
  </si>
  <si>
    <t>30192121</t>
  </si>
  <si>
    <t>Գրիչ</t>
  </si>
  <si>
    <t>Գրիչ սև ու սպիտակ</t>
  </si>
  <si>
    <t>Աշխատակիցների անձնական գործ</t>
  </si>
  <si>
    <t>կտավ</t>
  </si>
  <si>
    <t>Դասամատյան</t>
  </si>
  <si>
    <t>արձանագրություններ</t>
  </si>
  <si>
    <t>դասղեկի աշխատանքային պլան օրագիր</t>
  </si>
  <si>
    <t>Գրիչի միջուկ</t>
  </si>
  <si>
    <t>թղթի սեղմակ–ամրակ մեծ</t>
  </si>
  <si>
    <t>քննական ցուցակ</t>
  </si>
  <si>
    <t>Հաշվիչ</t>
  </si>
  <si>
    <t>Աշխատանքային օրենսգիրք</t>
  </si>
  <si>
    <t>ձևաթղթեր</t>
  </si>
  <si>
    <t>պատվոգիր, շնորհակալագիր</t>
  </si>
  <si>
    <t>արևածաղկի ձեթ</t>
  </si>
  <si>
    <t>03142511</t>
  </si>
  <si>
    <t>մածուն</t>
  </si>
  <si>
    <t>Սնունդ 2</t>
  </si>
  <si>
    <t>Սուս ՄԱ 25/3</t>
  </si>
  <si>
    <t>Սուս ՄԱ 25/8</t>
  </si>
  <si>
    <t>Ագաթ ՄԱ 25/13</t>
  </si>
  <si>
    <t>Ախտահանող հեղուկ</t>
  </si>
  <si>
    <t>կահույքի լաք</t>
  </si>
  <si>
    <t>Ձեռքի օճառ</t>
  </si>
  <si>
    <t>Ապակու հեղուկ</t>
  </si>
  <si>
    <t>ռախշա 500գր</t>
  </si>
  <si>
    <t>ռախշա 400գր</t>
  </si>
  <si>
    <t>Խոզանակի ձող</t>
  </si>
  <si>
    <t>հեղուկ օճառ</t>
  </si>
  <si>
    <t>հատակի շոր</t>
  </si>
  <si>
    <t>Սպունգ սպիռալ</t>
  </si>
  <si>
    <t>Սպունգ</t>
  </si>
  <si>
    <t xml:space="preserve">Շոր սանիտարական </t>
  </si>
  <si>
    <t>Ջահիր</t>
  </si>
  <si>
    <t>Հեղուկ սպասքի 450մլ</t>
  </si>
  <si>
    <t>Հեղուկ սպասքի 1000մլ</t>
  </si>
  <si>
    <t>Հեղուկ սպասքի 500մլ</t>
  </si>
  <si>
    <t>Ժավել 1լ</t>
  </si>
  <si>
    <t>Ժավել 2լ</t>
  </si>
  <si>
    <t>Դույլ 15լ</t>
  </si>
  <si>
    <t>Դույլ 20լ</t>
  </si>
  <si>
    <t>ապակի մաքրող սրբիչ</t>
  </si>
  <si>
    <t>փոշու սրբիչ-միկրոֆիբր</t>
  </si>
  <si>
    <t>գազօջախ մաքրող միջոց</t>
  </si>
  <si>
    <t>Գորգ հատակի</t>
  </si>
  <si>
    <t>ՄԱ Ագաթ 25/18</t>
  </si>
  <si>
    <r>
      <rPr>
        <sz val="9"/>
        <color theme="1"/>
        <rFont val="GHEA Grapalat"/>
        <charset val="134"/>
      </rPr>
      <t>Հեղուկ սպասքի</t>
    </r>
    <r>
      <rPr>
        <sz val="9"/>
        <color theme="1"/>
        <rFont val="GHEA Grapalat"/>
        <charset val="134"/>
      </rPr>
      <t xml:space="preserve"> 500մլ</t>
    </r>
  </si>
  <si>
    <t>Մաքրող միջոց</t>
  </si>
  <si>
    <r>
      <rPr>
        <sz val="9"/>
        <color theme="1"/>
        <rFont val="GHEA Grapalat"/>
        <charset val="134"/>
      </rPr>
      <t>Հեղուկ սպասքի</t>
    </r>
    <r>
      <rPr>
        <sz val="9"/>
        <color theme="1"/>
        <rFont val="GHEA Grapalat"/>
        <charset val="134"/>
      </rPr>
      <t xml:space="preserve"> 1000մլ</t>
    </r>
  </si>
  <si>
    <r>
      <rPr>
        <sz val="9"/>
        <color theme="1"/>
        <rFont val="GHEA Grapalat"/>
        <charset val="134"/>
      </rPr>
      <t>Հեղուկ սպասքի</t>
    </r>
    <r>
      <rPr>
        <sz val="9"/>
        <color theme="1"/>
        <rFont val="GHEA Grapalat"/>
        <charset val="134"/>
      </rPr>
      <t xml:space="preserve"> 450մլ</t>
    </r>
  </si>
  <si>
    <r>
      <rPr>
        <sz val="9"/>
        <color theme="1"/>
        <rFont val="GHEA Grapalat"/>
        <charset val="134"/>
      </rPr>
      <t xml:space="preserve">Ժավել </t>
    </r>
    <r>
      <rPr>
        <sz val="9"/>
        <color theme="1"/>
        <rFont val="GHEA Grapalat"/>
        <charset val="134"/>
      </rPr>
      <t>2</t>
    </r>
    <r>
      <rPr>
        <sz val="9"/>
        <color theme="1"/>
        <rFont val="GHEA Grapalat"/>
        <charset val="134"/>
      </rPr>
      <t>լ</t>
    </r>
  </si>
  <si>
    <r>
      <rPr>
        <sz val="9"/>
        <color theme="1"/>
        <rFont val="GHEA Grapalat"/>
        <charset val="134"/>
      </rPr>
      <t>Հատակի փայտ</t>
    </r>
    <r>
      <rPr>
        <sz val="9"/>
        <color theme="1"/>
        <rFont val="GHEA Grapalat"/>
        <charset val="134"/>
      </rPr>
      <t xml:space="preserve"> </t>
    </r>
    <r>
      <rPr>
        <sz val="9"/>
        <color theme="1"/>
        <rFont val="GHEA Grapalat"/>
        <charset val="134"/>
      </rPr>
      <t>լաքապատ</t>
    </r>
  </si>
  <si>
    <t>Աէրոզոլ միջատների դեմ</t>
  </si>
  <si>
    <t>Շոր սանիտարական</t>
  </si>
  <si>
    <t>Զուգարանի թուղթ</t>
  </si>
  <si>
    <t>Շոր սանիտարական 3 հատ</t>
  </si>
  <si>
    <r>
      <rPr>
        <sz val="9"/>
        <color theme="1"/>
        <rFont val="GHEA Grapalat"/>
        <charset val="134"/>
      </rPr>
      <t>սանիտարական</t>
    </r>
    <r>
      <rPr>
        <sz val="9"/>
        <color theme="1"/>
        <rFont val="GHEA Grapalat"/>
        <charset val="134"/>
      </rPr>
      <t xml:space="preserve"> </t>
    </r>
    <r>
      <rPr>
        <sz val="9"/>
        <color theme="1"/>
        <rFont val="GHEA Grapalat"/>
        <charset val="134"/>
      </rPr>
      <t>սրբիչ</t>
    </r>
  </si>
  <si>
    <t>գորգ հատակի</t>
  </si>
  <si>
    <t>Ծաղկաման</t>
  </si>
  <si>
    <t>Պողպատյա կաթսա</t>
  </si>
  <si>
    <t>ՄԱ Ագաթ 25/19</t>
  </si>
  <si>
    <t>Պլաստմասե տարրա</t>
  </si>
  <si>
    <t>Կլոր թաս կափարիչով</t>
  </si>
  <si>
    <t>Խորը ափսե</t>
  </si>
  <si>
    <t>Խոհանոցային դանակ</t>
  </si>
  <si>
    <t>Խոհանոցային տախտակ</t>
  </si>
  <si>
    <t>Սուրճի բաժակ</t>
  </si>
  <si>
    <t>Աղանդերի պատառաքաղ</t>
  </si>
  <si>
    <t>Սուս ՄԱ 25/2</t>
  </si>
  <si>
    <t>Մալուխ լապշա 2*2.5</t>
  </si>
  <si>
    <t>Գևոր ՄԱ 25/5</t>
  </si>
  <si>
    <t>Խրոց հողանցումով</t>
  </si>
  <si>
    <t>Մեխ 100մմ</t>
  </si>
  <si>
    <t>31651600</t>
  </si>
  <si>
    <t>Պակլի ֆում մեծ</t>
  </si>
  <si>
    <t>42131470</t>
  </si>
  <si>
    <t>Ծորակի միջուկ</t>
  </si>
  <si>
    <t>44163200</t>
  </si>
  <si>
    <t>Պոլիպրոպիլենային մուֆտ S25*25</t>
  </si>
  <si>
    <t>Պոլիպրոպիլենային մուֆտ S32*32</t>
  </si>
  <si>
    <t>Սողնակ</t>
  </si>
  <si>
    <t>երկարացման լար</t>
  </si>
  <si>
    <t>Սուս ՄԱ 25/7</t>
  </si>
  <si>
    <t>Գևոր ՄԱ 25/10</t>
  </si>
  <si>
    <t>հարթաշուրթ</t>
  </si>
  <si>
    <t>Ագաթ ՄԱ 25/14</t>
  </si>
  <si>
    <t>Լեդ լամպ 9w</t>
  </si>
  <si>
    <t>Գևորգ Խաչատրյան</t>
  </si>
  <si>
    <t>30192231</t>
  </si>
  <si>
    <t>Ինքնակպչուն ժապավեն</t>
  </si>
  <si>
    <t>Կողպեք</t>
  </si>
  <si>
    <t>երկարացման լար 3մ*3</t>
  </si>
  <si>
    <t>երկարացման լար 5մ*3</t>
  </si>
  <si>
    <t>Լեդ լամպ 10w</t>
  </si>
  <si>
    <t>Լեդ լամպ 12w</t>
  </si>
  <si>
    <t>39715220</t>
  </si>
  <si>
    <t>ջեռուցման մարտկոցի փական</t>
  </si>
  <si>
    <t>PPR անկյուն</t>
  </si>
  <si>
    <t>PPR անցում</t>
  </si>
  <si>
    <t>PPR եռաբաշխիչ</t>
  </si>
  <si>
    <t>19642200</t>
  </si>
  <si>
    <t>պոլիեթիլենայաին թաղանթ</t>
  </si>
  <si>
    <t>մետր</t>
  </si>
  <si>
    <t>անձրևաթաղանթ</t>
  </si>
  <si>
    <t>PPR խողովակ</t>
  </si>
  <si>
    <t>44191200</t>
  </si>
  <si>
    <t>փայտե ձող 2*3</t>
  </si>
  <si>
    <t>մեխ 50</t>
  </si>
  <si>
    <t>մեկուսիչ ժապավեն</t>
  </si>
  <si>
    <t>սննդային թաղանթ 45*20մ</t>
  </si>
  <si>
    <t>44411120</t>
  </si>
  <si>
    <t>պլաստմասե ծորակխառնիչ</t>
  </si>
  <si>
    <t>պլաստմասե ծորակ 1 տեղ</t>
  </si>
  <si>
    <t>44112760</t>
  </si>
  <si>
    <t>ճկուն խողովակ 40սմ</t>
  </si>
  <si>
    <t>սանիտարական սրբիչ 30*30</t>
  </si>
  <si>
    <t>44511120</t>
  </si>
  <si>
    <t>Դռան փականի միջուկ 60</t>
  </si>
  <si>
    <r>
      <rPr>
        <sz val="10"/>
        <color theme="1"/>
        <rFont val="GHEA Grapalat"/>
        <charset val="134"/>
      </rPr>
      <t>Դռան փականի միջուկ 6</t>
    </r>
    <r>
      <rPr>
        <sz val="10"/>
        <color theme="1"/>
        <rFont val="Times New Roman"/>
        <charset val="204"/>
      </rPr>
      <t>․</t>
    </r>
    <r>
      <rPr>
        <sz val="10"/>
        <color theme="1"/>
        <rFont val="GHEA Grapalat"/>
        <charset val="134"/>
      </rPr>
      <t>8սմ</t>
    </r>
  </si>
  <si>
    <t>Դռան փական</t>
  </si>
  <si>
    <t>Դռան փականի միջուկ 80</t>
  </si>
  <si>
    <t>աղբաման 120լ</t>
  </si>
  <si>
    <t>19640000</t>
  </si>
  <si>
    <t>պոլիեթիլենայաին տոպրակ 120*50</t>
  </si>
  <si>
    <t>44511230</t>
  </si>
  <si>
    <t>դուր 12</t>
  </si>
  <si>
    <t>37451580</t>
  </si>
  <si>
    <t>Վոլեյբոլի գնդակ</t>
  </si>
  <si>
    <t>37451520</t>
  </si>
  <si>
    <t>Թենիսի գնդակ</t>
  </si>
  <si>
    <t>37451830</t>
  </si>
  <si>
    <t>Վոլեյբոլի ցանց</t>
  </si>
  <si>
    <t>42991570</t>
  </si>
  <si>
    <t>Օդամղիչ</t>
  </si>
  <si>
    <t>Սուլիչ</t>
  </si>
  <si>
    <t>18521400</t>
  </si>
  <si>
    <t>Վայրկյանաչափ</t>
  </si>
  <si>
    <t>Գնդակ</t>
  </si>
  <si>
    <t>30237412</t>
  </si>
  <si>
    <t>համակարգչային մկնիկ</t>
  </si>
  <si>
    <t>44221111</t>
  </si>
  <si>
    <t>Ծխնի</t>
  </si>
  <si>
    <t>Լեդ լամպ</t>
  </si>
  <si>
    <t>44411100</t>
  </si>
  <si>
    <t>Ծորակ</t>
  </si>
  <si>
    <t>Ծորակի խողովակ</t>
  </si>
  <si>
    <t>Պոլիպրոպիլենային ամերիկանկա S25*1d/f</t>
  </si>
  <si>
    <t>Պոլիպրոպիլենային խցան 25</t>
  </si>
  <si>
    <t>Պոլիպրոպիլենային եռաբաշխիչ T63*25*63f</t>
  </si>
  <si>
    <t>Պոլիպրոպիլենային անկյուն L63/45</t>
  </si>
  <si>
    <t>20մ-19*0.2</t>
  </si>
  <si>
    <t>Պոլիպրոպիլենային անկյուն L63/90f</t>
  </si>
  <si>
    <t>44511700</t>
  </si>
  <si>
    <t>կուպցի</t>
  </si>
  <si>
    <t>զարգացնող խաղեր</t>
  </si>
  <si>
    <t>ուսուցողական զարգացող քարտեր թվեր</t>
  </si>
  <si>
    <t>ուսուցողական զարգացող քարտեր տառեր</t>
  </si>
  <si>
    <t>Հույզեր</t>
  </si>
  <si>
    <t>ՄԱ 25/16 Անի</t>
  </si>
  <si>
    <t>Հույզեր + իրավիճակ</t>
  </si>
  <si>
    <t>Վարքի կանոն</t>
  </si>
  <si>
    <t>Դեռահասների ինքնաճանաչում</t>
  </si>
  <si>
    <t>Վախերի հաղթահարում</t>
  </si>
  <si>
    <t>Նա</t>
  </si>
  <si>
    <t>Այնտեղ</t>
  </si>
  <si>
    <t>Ես</t>
  </si>
  <si>
    <t>Հարցեր</t>
  </si>
  <si>
    <t>Տրամաբանություն</t>
  </si>
  <si>
    <t>Կոնֆլիկտներ</t>
  </si>
  <si>
    <t>Հեքիաթներ</t>
  </si>
  <si>
    <t>Խոսենք</t>
  </si>
  <si>
    <t>Գիրք</t>
  </si>
  <si>
    <t>Ագրեսիվ վարք</t>
  </si>
  <si>
    <t>Տպիչ</t>
  </si>
  <si>
    <t>Տոնածառ</t>
  </si>
  <si>
    <t>ՄԱ Բիգ Հոմ 25/20</t>
  </si>
  <si>
    <t>Այլ մեքենաներ և սարքավորումներ</t>
  </si>
  <si>
    <t>օդորակիչ</t>
  </si>
  <si>
    <t>Լևոն ՄԱ 25/12</t>
  </si>
  <si>
    <t>Լևոն ՄԱ 25/12-1</t>
  </si>
  <si>
    <t>Անվտանգության ապահովման սարքեր</t>
  </si>
  <si>
    <t>Դեռատիզացիա, դեզինֆեկցիա</t>
  </si>
  <si>
    <t>Վերապատրաստման ծառայություն</t>
  </si>
  <si>
    <t>դասընթաց</t>
  </si>
  <si>
    <t>Թերթերի բաժանորդագրություն</t>
  </si>
  <si>
    <t>Գազային սարքերի սպասարկում և պահպանում</t>
  </si>
  <si>
    <t>Կաթսայի տեխնիկական փորձաքննություն</t>
  </si>
  <si>
    <t>Ծխաօդատար ուղիների ստուգման ծառայություն</t>
  </si>
  <si>
    <t>25/17</t>
  </si>
  <si>
    <t>Քարթրիջի լիցքավորում</t>
  </si>
  <si>
    <t>Տպիչի վերանորոգում</t>
  </si>
  <si>
    <t>45231215</t>
  </si>
  <si>
    <t>Անվտանգության համակարգի տեղադրում</t>
  </si>
  <si>
    <t>Այլ սարքավորումների վերանորոգում</t>
  </si>
  <si>
    <t>Շինարարական փրփուր</t>
  </si>
  <si>
    <t>կպչուն ժապավեն</t>
  </si>
  <si>
    <t>անջատիչ</t>
  </si>
  <si>
    <t>վարդակ</t>
  </si>
  <si>
    <t>հաղորդալարի ամրակ №3</t>
  </si>
  <si>
    <t>UTP մալուխ</t>
  </si>
  <si>
    <t>ԼէԴ լույս</t>
  </si>
  <si>
    <t>Լուսատու 100Վտ</t>
  </si>
  <si>
    <t>Ավտոմատ անջատիչ 40Ա</t>
  </si>
  <si>
    <t>Յուղաներկ 2.8կգ</t>
  </si>
  <si>
    <t>լուծիչ 1լ</t>
  </si>
  <si>
    <t>Ներկարարկան վրձին</t>
  </si>
  <si>
    <t>ձեռնոց աշխատանքային</t>
  </si>
  <si>
    <t>մանեկ, հեղյուս, տափօղակ</t>
  </si>
  <si>
    <t>Էլեկտրոդ №4</t>
  </si>
  <si>
    <t>44112730</t>
  </si>
  <si>
    <t>հղկիչ սկավառակ</t>
  </si>
  <si>
    <t>լվացարանի գոֆրե</t>
  </si>
  <si>
    <t>Ջեռուցման համակարգի վերանորոգում</t>
  </si>
  <si>
    <t>ՄԱ 25/6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</si>
</sst>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76" formatCode="_ * #,##0.00_ ;_ * \-#,##0.00_ ;_ * &quot;-&quot;??_ ;_ @_ "/>
    <numFmt numFmtId="177" formatCode="_ * #,##0_ ;_ * \-#,##0_ ;_ * &quot;-&quot;_ ;_ @_ "/>
    <numFmt numFmtId="178" formatCode="0.0"/>
  </numFmts>
  <fonts count="51">
    <font>
      <sz val="11"/>
      <color theme="1"/>
      <name val="Calibri"/>
      <charset val="134"/>
      <scheme val="minor"/>
    </font>
    <font>
      <sz val="10"/>
      <color theme="1"/>
      <name val="GHEA Grapalat"/>
      <charset val="134"/>
    </font>
    <font>
      <sz val="10"/>
      <name val="GHEA Grapalat"/>
      <charset val="134"/>
    </font>
    <font>
      <sz val="11"/>
      <color theme="1"/>
      <name val="GHEA Grapalat"/>
      <charset val="134"/>
    </font>
    <font>
      <b/>
      <sz val="10"/>
      <color theme="1"/>
      <name val="GHEA Grapalat"/>
      <charset val="134"/>
    </font>
    <font>
      <b/>
      <sz val="11"/>
      <color theme="1"/>
      <name val="GHEA Grapalat"/>
      <charset val="134"/>
    </font>
    <font>
      <sz val="10"/>
      <color rgb="FF000000"/>
      <name val="GHEA Grapalat"/>
      <charset val="134"/>
    </font>
    <font>
      <i/>
      <sz val="10"/>
      <color theme="1"/>
      <name val="GHEA Grapalat"/>
      <charset val="134"/>
    </font>
    <font>
      <sz val="9"/>
      <color theme="1"/>
      <name val="GHEA Grapalat"/>
      <charset val="134"/>
    </font>
    <font>
      <sz val="10"/>
      <name val="GHEA Grapalat"/>
      <family val="2"/>
      <charset val="0"/>
    </font>
    <font>
      <b/>
      <sz val="10"/>
      <name val="GHEA Grapalat"/>
      <charset val="134"/>
    </font>
    <font>
      <sz val="10"/>
      <color rgb="FF00B050"/>
      <name val="GHEA Grapalat"/>
      <charset val="134"/>
    </font>
    <font>
      <sz val="11"/>
      <color rgb="FFFF0000"/>
      <name val="GHEA Grapalat"/>
      <charset val="134"/>
    </font>
    <font>
      <sz val="9"/>
      <color rgb="FF000000"/>
      <name val="GHEA Grapalat"/>
      <charset val="134"/>
    </font>
    <font>
      <sz val="8"/>
      <color rgb="FF000000"/>
      <name val="GHEA Grapalat"/>
      <charset val="134"/>
    </font>
    <font>
      <sz val="9"/>
      <color rgb="FF333333"/>
      <name val="GHEA Grapalat"/>
      <charset val="134"/>
    </font>
    <font>
      <sz val="10"/>
      <name val="GHEA Grapalat"/>
      <charset val="134"/>
    </font>
    <font>
      <b/>
      <sz val="11"/>
      <name val="GHEA Grapalat"/>
      <charset val="134"/>
    </font>
    <font>
      <sz val="11"/>
      <color rgb="FF000000"/>
      <name val="Calibri"/>
      <charset val="204"/>
    </font>
    <font>
      <b/>
      <sz val="9"/>
      <color theme="1"/>
      <name val="GHEA Grapalat"/>
      <charset val="134"/>
    </font>
    <font>
      <sz val="11"/>
      <name val="GHEA Grapalat"/>
      <charset val="134"/>
    </font>
    <font>
      <sz val="11"/>
      <name val="Calibri"/>
      <family val="2"/>
      <charset val="0"/>
    </font>
    <font>
      <sz val="8"/>
      <color theme="1"/>
      <name val="GHEA Grapalat"/>
      <charset val="134"/>
    </font>
    <font>
      <sz val="10"/>
      <color indexed="8"/>
      <name val="GHEA Grapalat"/>
      <charset val="134"/>
    </font>
    <font>
      <sz val="12"/>
      <name val="Calibri"/>
      <charset val="204"/>
      <scheme val="minor"/>
    </font>
    <font>
      <sz val="11"/>
      <name val="Calibri"/>
      <charset val="204"/>
      <scheme val="minor"/>
    </font>
    <font>
      <b/>
      <sz val="11"/>
      <name val="Calibri"/>
      <charset val="204"/>
      <scheme val="minor"/>
    </font>
    <font>
      <b/>
      <sz val="10"/>
      <name val="Arial LatArm"/>
      <charset val="134"/>
    </font>
    <font>
      <u/>
      <sz val="11"/>
      <color rgb="FF0000F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  <font>
      <sz val="10"/>
      <name val="Arial Armenian"/>
      <charset val="134"/>
    </font>
    <font>
      <sz val="10"/>
      <name val="Arial"/>
      <charset val="204"/>
    </font>
    <font>
      <sz val="11"/>
      <color indexed="8"/>
      <name val="Calibri"/>
      <charset val="204"/>
    </font>
    <font>
      <sz val="10"/>
      <color theme="1"/>
      <name val="Times New Roman"/>
      <charset val="204"/>
    </font>
  </fonts>
  <fills count="4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7" tint="0.399914548173467"/>
        <bgColor indexed="64"/>
      </patternFill>
    </fill>
    <fill>
      <patternFill patternType="solid">
        <fgColor rgb="FFE5EF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/>
    <xf numFmtId="176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13" borderId="8" applyNumberFormat="0" applyFon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0" borderId="9" applyNumberFormat="0" applyFill="0" applyAlignment="0" applyProtection="0">
      <alignment vertical="center"/>
    </xf>
    <xf numFmtId="0" fontId="35" fillId="0" borderId="10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14" borderId="11" applyNumberFormat="0" applyAlignment="0" applyProtection="0">
      <alignment vertical="center"/>
    </xf>
    <xf numFmtId="0" fontId="37" fillId="15" borderId="12" applyNumberFormat="0" applyAlignment="0" applyProtection="0">
      <alignment vertical="center"/>
    </xf>
    <xf numFmtId="0" fontId="38" fillId="15" borderId="11" applyNumberFormat="0" applyAlignment="0" applyProtection="0">
      <alignment vertical="center"/>
    </xf>
    <xf numFmtId="0" fontId="39" fillId="16" borderId="13" applyNumberFormat="0" applyAlignment="0" applyProtection="0">
      <alignment vertical="center"/>
    </xf>
    <xf numFmtId="0" fontId="40" fillId="0" borderId="14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17" borderId="0" applyNumberFormat="0" applyBorder="0" applyAlignment="0" applyProtection="0">
      <alignment vertical="center"/>
    </xf>
    <xf numFmtId="0" fontId="43" fillId="18" borderId="0" applyNumberFormat="0" applyBorder="0" applyAlignment="0" applyProtection="0">
      <alignment vertical="center"/>
    </xf>
    <xf numFmtId="0" fontId="44" fillId="19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6" fillId="21" borderId="0" applyNumberFormat="0" applyBorder="0" applyAlignment="0" applyProtection="0">
      <alignment vertical="center"/>
    </xf>
    <xf numFmtId="0" fontId="46" fillId="22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46" fillId="25" borderId="0" applyNumberFormat="0" applyBorder="0" applyAlignment="0" applyProtection="0">
      <alignment vertical="center"/>
    </xf>
    <xf numFmtId="0" fontId="46" fillId="26" borderId="0" applyNumberFormat="0" applyBorder="0" applyAlignment="0" applyProtection="0">
      <alignment vertical="center"/>
    </xf>
    <xf numFmtId="0" fontId="45" fillId="27" borderId="0" applyNumberFormat="0" applyBorder="0" applyAlignment="0" applyProtection="0">
      <alignment vertical="center"/>
    </xf>
    <xf numFmtId="0" fontId="45" fillId="28" borderId="0" applyNumberFormat="0" applyBorder="0" applyAlignment="0" applyProtection="0">
      <alignment vertical="center"/>
    </xf>
    <xf numFmtId="0" fontId="46" fillId="29" borderId="0" applyNumberFormat="0" applyBorder="0" applyAlignment="0" applyProtection="0">
      <alignment vertical="center"/>
    </xf>
    <xf numFmtId="0" fontId="46" fillId="30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2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6" fillId="34" borderId="0" applyNumberFormat="0" applyBorder="0" applyAlignment="0" applyProtection="0">
      <alignment vertical="center"/>
    </xf>
    <xf numFmtId="0" fontId="45" fillId="35" borderId="0" applyNumberFormat="0" applyBorder="0" applyAlignment="0" applyProtection="0">
      <alignment vertical="center"/>
    </xf>
    <xf numFmtId="0" fontId="45" fillId="36" borderId="0" applyNumberFormat="0" applyBorder="0" applyAlignment="0" applyProtection="0">
      <alignment vertical="center"/>
    </xf>
    <xf numFmtId="0" fontId="46" fillId="37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45" fillId="39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0" fontId="45" fillId="43" borderId="0" applyNumberFormat="0" applyBorder="0" applyAlignment="0" applyProtection="0">
      <alignment vertical="center"/>
    </xf>
    <xf numFmtId="0" fontId="47" fillId="0" borderId="0"/>
    <xf numFmtId="0" fontId="48" fillId="0" borderId="0"/>
    <xf numFmtId="0" fontId="49" fillId="0" borderId="0"/>
  </cellStyleXfs>
  <cellXfs count="184">
    <xf numFmtId="0" fontId="0" fillId="0" borderId="0" xfId="0"/>
    <xf numFmtId="0" fontId="1" fillId="0" borderId="0" xfId="0" applyFont="1"/>
    <xf numFmtId="0" fontId="1" fillId="0" borderId="0" xfId="0" applyFont="1" applyFill="1"/>
    <xf numFmtId="0" fontId="1" fillId="0" borderId="0" xfId="0" applyFont="1" applyBorder="1"/>
    <xf numFmtId="0" fontId="2" fillId="0" borderId="0" xfId="0" applyFont="1" applyFill="1" applyBorder="1"/>
    <xf numFmtId="0" fontId="3" fillId="0" borderId="0" xfId="0" applyFont="1"/>
    <xf numFmtId="0" fontId="1" fillId="0" borderId="0" xfId="0" applyFont="1" applyAlignment="1">
      <alignment horizontal="center" vertical="center"/>
    </xf>
    <xf numFmtId="1" fontId="1" fillId="0" borderId="0" xfId="0" applyNumberFormat="1" applyFont="1" applyAlignment="1">
      <alignment horizontal="center" vertical="center"/>
    </xf>
    <xf numFmtId="1" fontId="1" fillId="0" borderId="0" xfId="0" applyNumberFormat="1" applyFont="1" applyAlignment="1">
      <alignment horizontal="right" vertical="center"/>
    </xf>
    <xf numFmtId="0" fontId="1" fillId="0" borderId="0" xfId="0" applyFont="1" applyBorder="1" applyAlignment="1">
      <alignment horizontal="center"/>
    </xf>
    <xf numFmtId="0" fontId="1" fillId="0" borderId="0" xfId="0" applyFont="1" applyAlignment="1">
      <alignment horizontal="center"/>
    </xf>
    <xf numFmtId="1" fontId="1" fillId="0" borderId="0" xfId="0" applyNumberFormat="1" applyFont="1" applyAlignment="1">
      <alignment horizontal="right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1" fontId="4" fillId="0" borderId="0" xfId="0" applyNumberFormat="1" applyFont="1" applyAlignment="1">
      <alignment horizontal="center" vertical="center"/>
    </xf>
    <xf numFmtId="0" fontId="1" fillId="0" borderId="1" xfId="0" applyFont="1" applyFill="1" applyBorder="1" applyAlignment="1">
      <alignment horizontal="left"/>
    </xf>
    <xf numFmtId="0" fontId="1" fillId="0" borderId="2" xfId="0" applyFont="1" applyFill="1" applyBorder="1" applyAlignment="1">
      <alignment horizontal="left"/>
    </xf>
    <xf numFmtId="0" fontId="1" fillId="0" borderId="2" xfId="0" applyFont="1" applyFill="1" applyBorder="1" applyAlignment="1">
      <alignment horizontal="left" vertical="top"/>
    </xf>
    <xf numFmtId="0" fontId="1" fillId="0" borderId="3" xfId="0" applyFont="1" applyFill="1" applyBorder="1" applyAlignment="1">
      <alignment horizontal="left" vertical="top"/>
    </xf>
    <xf numFmtId="0" fontId="1" fillId="0" borderId="1" xfId="0" applyFont="1" applyFill="1" applyBorder="1" applyAlignment="1">
      <alignment horizontal="left" vertical="top"/>
    </xf>
    <xf numFmtId="0" fontId="1" fillId="2" borderId="2" xfId="0" applyFont="1" applyFill="1" applyBorder="1" applyAlignment="1">
      <alignment horizontal="left" vertical="top"/>
    </xf>
    <xf numFmtId="0" fontId="1" fillId="2" borderId="3" xfId="0" applyFont="1" applyFill="1" applyBorder="1" applyAlignment="1">
      <alignment horizontal="left" vertical="top"/>
    </xf>
    <xf numFmtId="0" fontId="1" fillId="0" borderId="2" xfId="0" applyFont="1" applyFill="1" applyBorder="1" applyAlignment="1">
      <alignment horizontal="left" vertical="center"/>
    </xf>
    <xf numFmtId="0" fontId="1" fillId="0" borderId="3" xfId="0" applyFont="1" applyFill="1" applyBorder="1" applyAlignment="1">
      <alignment horizontal="left" vertical="center"/>
    </xf>
    <xf numFmtId="0" fontId="1" fillId="0" borderId="4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center" vertical="center"/>
    </xf>
    <xf numFmtId="1" fontId="1" fillId="0" borderId="2" xfId="0" applyNumberFormat="1" applyFont="1" applyFill="1" applyBorder="1" applyAlignment="1">
      <alignment horizontal="center" vertical="center"/>
    </xf>
    <xf numFmtId="0" fontId="1" fillId="0" borderId="1" xfId="0" applyFont="1" applyFill="1" applyBorder="1"/>
    <xf numFmtId="1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1" fontId="6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/>
    </xf>
    <xf numFmtId="1" fontId="7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1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1" fontId="4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1" fontId="1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left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1" fillId="0" borderId="1" xfId="0" applyNumberFormat="1" applyFont="1" applyFill="1" applyBorder="1" applyAlignment="1">
      <alignment vertical="top" wrapText="1"/>
    </xf>
    <xf numFmtId="0" fontId="1" fillId="0" borderId="1" xfId="0" applyNumberFormat="1" applyFont="1" applyFill="1" applyBorder="1" applyAlignment="1">
      <alignment horizontal="left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vertical="top" wrapText="1"/>
    </xf>
    <xf numFmtId="0" fontId="1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1" fillId="0" borderId="0" xfId="0" applyFont="1" applyFill="1" applyBorder="1"/>
    <xf numFmtId="0" fontId="1" fillId="3" borderId="0" xfId="0" applyFont="1" applyFill="1" applyBorder="1"/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4" borderId="0" xfId="0" applyFont="1" applyFill="1" applyBorder="1"/>
    <xf numFmtId="0" fontId="2" fillId="0" borderId="1" xfId="0" applyFont="1" applyFill="1" applyBorder="1"/>
    <xf numFmtId="0" fontId="2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wrapText="1"/>
    </xf>
    <xf numFmtId="0" fontId="1" fillId="0" borderId="1" xfId="0" applyFont="1" applyFill="1" applyBorder="1" applyAlignment="1">
      <alignment wrapText="1"/>
    </xf>
    <xf numFmtId="0" fontId="2" fillId="0" borderId="1" xfId="0" applyNumberFormat="1" applyFont="1" applyFill="1" applyBorder="1" applyAlignment="1">
      <alignment vertical="top" wrapText="1"/>
    </xf>
    <xf numFmtId="0" fontId="1" fillId="0" borderId="1" xfId="0" applyFont="1" applyFill="1" applyBorder="1" applyAlignment="1">
      <alignment horizontal="center" vertical="center"/>
    </xf>
    <xf numFmtId="49" fontId="2" fillId="5" borderId="1" xfId="0" applyNumberFormat="1" applyFont="1" applyFill="1" applyBorder="1" applyAlignment="1">
      <alignment horizontal="left" vertical="center" wrapText="1"/>
    </xf>
    <xf numFmtId="0" fontId="10" fillId="5" borderId="1" xfId="0" applyFont="1" applyFill="1" applyBorder="1" applyAlignment="1">
      <alignment horizontal="left" vertical="center" wrapText="1"/>
    </xf>
    <xf numFmtId="0" fontId="1" fillId="5" borderId="1" xfId="0" applyFont="1" applyFill="1" applyBorder="1" applyAlignment="1">
      <alignment horizontal="center" vertical="center" wrapText="1"/>
    </xf>
    <xf numFmtId="1" fontId="4" fillId="5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horizontal="center"/>
    </xf>
    <xf numFmtId="0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 wrapText="1"/>
    </xf>
    <xf numFmtId="178" fontId="1" fillId="0" borderId="1" xfId="0" applyNumberFormat="1" applyFont="1" applyBorder="1" applyAlignment="1">
      <alignment horizontal="right"/>
    </xf>
    <xf numFmtId="0" fontId="1" fillId="0" borderId="1" xfId="0" applyFont="1" applyBorder="1"/>
    <xf numFmtId="178" fontId="4" fillId="0" borderId="1" xfId="0" applyNumberFormat="1" applyFont="1" applyBorder="1" applyAlignment="1">
      <alignment horizontal="left"/>
    </xf>
    <xf numFmtId="0" fontId="1" fillId="6" borderId="0" xfId="0" applyFont="1" applyFill="1" applyBorder="1"/>
    <xf numFmtId="0" fontId="1" fillId="7" borderId="0" xfId="0" applyFont="1" applyFill="1" applyBorder="1"/>
    <xf numFmtId="0" fontId="11" fillId="0" borderId="0" xfId="0" applyFont="1" applyFill="1" applyBorder="1"/>
    <xf numFmtId="0" fontId="2" fillId="8" borderId="4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/>
    </xf>
    <xf numFmtId="178" fontId="1" fillId="0" borderId="0" xfId="0" applyNumberFormat="1" applyFont="1" applyBorder="1" applyAlignment="1">
      <alignment horizontal="right"/>
    </xf>
    <xf numFmtId="178" fontId="1" fillId="0" borderId="7" xfId="0" applyNumberFormat="1" applyFont="1" applyBorder="1" applyAlignment="1">
      <alignment horizontal="right"/>
    </xf>
    <xf numFmtId="0" fontId="1" fillId="0" borderId="1" xfId="0" applyFont="1" applyFill="1" applyBorder="1" applyAlignment="1">
      <alignment wrapText="1"/>
    </xf>
    <xf numFmtId="0" fontId="2" fillId="0" borderId="1" xfId="0" applyFont="1" applyBorder="1" applyAlignment="1">
      <alignment horizontal="left" vertical="center" wrapText="1"/>
    </xf>
    <xf numFmtId="0" fontId="12" fillId="0" borderId="1" xfId="0" applyFont="1" applyFill="1" applyBorder="1" applyAlignment="1">
      <alignment horizontal="center"/>
    </xf>
    <xf numFmtId="0" fontId="8" fillId="9" borderId="1" xfId="0" applyFont="1" applyFill="1" applyBorder="1" applyAlignment="1">
      <alignment horizontal="center" vertical="center"/>
    </xf>
    <xf numFmtId="0" fontId="4" fillId="9" borderId="1" xfId="0" applyFont="1" applyFill="1" applyBorder="1" applyAlignment="1">
      <alignment horizontal="left" vertical="center"/>
    </xf>
    <xf numFmtId="0" fontId="1" fillId="9" borderId="1" xfId="0" applyFont="1" applyFill="1" applyBorder="1" applyAlignment="1">
      <alignment horizontal="center" vertical="center"/>
    </xf>
    <xf numFmtId="1" fontId="10" fillId="9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/>
    </xf>
    <xf numFmtId="0" fontId="11" fillId="0" borderId="0" xfId="0" applyFont="1" applyFill="1"/>
    <xf numFmtId="0" fontId="1" fillId="3" borderId="0" xfId="0" applyFont="1" applyFill="1"/>
    <xf numFmtId="0" fontId="1" fillId="0" borderId="0" xfId="0" applyFont="1" applyFill="1" applyBorder="1" applyAlignment="1">
      <alignment horizontal="center" vertical="center"/>
    </xf>
    <xf numFmtId="0" fontId="1" fillId="4" borderId="0" xfId="0" applyFont="1" applyFill="1"/>
    <xf numFmtId="0" fontId="1" fillId="0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center" wrapText="1"/>
    </xf>
    <xf numFmtId="0" fontId="13" fillId="0" borderId="1" xfId="0" applyFont="1" applyBorder="1" applyAlignment="1">
      <alignment horizontal="left" wrapText="1"/>
    </xf>
    <xf numFmtId="0" fontId="13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 wrapText="1"/>
    </xf>
    <xf numFmtId="0" fontId="8" fillId="0" borderId="1" xfId="0" applyFont="1" applyBorder="1" applyAlignment="1">
      <alignment horizontal="left" wrapText="1"/>
    </xf>
    <xf numFmtId="0" fontId="11" fillId="10" borderId="0" xfId="0" applyFont="1" applyFill="1"/>
    <xf numFmtId="0" fontId="14" fillId="0" borderId="0" xfId="0" applyFont="1" applyBorder="1" applyAlignment="1">
      <alignment horizontal="center" vertical="center" textRotation="90"/>
    </xf>
    <xf numFmtId="0" fontId="14" fillId="0" borderId="0" xfId="0" applyFont="1" applyAlignment="1">
      <alignment horizontal="center" vertical="center" textRotation="90"/>
    </xf>
    <xf numFmtId="0" fontId="15" fillId="0" borderId="1" xfId="0" applyFont="1" applyBorder="1" applyAlignment="1">
      <alignment horizontal="left" wrapText="1"/>
    </xf>
    <xf numFmtId="0" fontId="13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left" vertical="center" wrapText="1"/>
    </xf>
    <xf numFmtId="0" fontId="13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left" vertical="center" wrapText="1"/>
    </xf>
    <xf numFmtId="1" fontId="4" fillId="9" borderId="1" xfId="0" applyNumberFormat="1" applyFont="1" applyFill="1" applyBorder="1" applyAlignment="1">
      <alignment horizontal="center" vertical="center" wrapText="1"/>
    </xf>
    <xf numFmtId="0" fontId="8" fillId="9" borderId="1" xfId="0" applyNumberFormat="1" applyFont="1" applyFill="1" applyBorder="1" applyAlignment="1">
      <alignment horizontal="center" vertical="center"/>
    </xf>
    <xf numFmtId="0" fontId="1" fillId="9" borderId="1" xfId="0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wrapText="1"/>
    </xf>
    <xf numFmtId="0" fontId="1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horizontal="center" vertical="center"/>
    </xf>
    <xf numFmtId="49" fontId="16" fillId="0" borderId="1" xfId="0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left" vertical="center" wrapText="1"/>
    </xf>
    <xf numFmtId="0" fontId="1" fillId="8" borderId="0" xfId="0" applyFont="1" applyFill="1"/>
    <xf numFmtId="0" fontId="2" fillId="0" borderId="0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49" fontId="9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/>
    </xf>
    <xf numFmtId="0" fontId="8" fillId="0" borderId="1" xfId="0" applyFont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wrapText="1"/>
    </xf>
    <xf numFmtId="0" fontId="10" fillId="0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/>
    </xf>
    <xf numFmtId="0" fontId="2" fillId="4" borderId="0" xfId="0" applyFont="1" applyFill="1"/>
    <xf numFmtId="0" fontId="1" fillId="7" borderId="0" xfId="0" applyFont="1" applyFill="1"/>
    <xf numFmtId="0" fontId="18" fillId="0" borderId="1" xfId="0" applyFont="1" applyBorder="1" applyAlignment="1">
      <alignment horizontal="center" vertical="center" wrapText="1"/>
    </xf>
    <xf numFmtId="0" fontId="19" fillId="0" borderId="1" xfId="0" applyFont="1" applyFill="1" applyBorder="1" applyAlignment="1">
      <alignment wrapText="1"/>
    </xf>
    <xf numFmtId="0" fontId="20" fillId="0" borderId="1" xfId="0" applyFont="1" applyFill="1" applyBorder="1" applyAlignment="1">
      <alignment horizontal="center"/>
    </xf>
    <xf numFmtId="0" fontId="20" fillId="0" borderId="1" xfId="0" applyFont="1" applyFill="1" applyBorder="1" applyAlignment="1">
      <alignment horizontal="center" vertical="center"/>
    </xf>
    <xf numFmtId="49" fontId="21" fillId="0" borderId="0" xfId="0" applyNumberFormat="1" applyFont="1" applyFill="1" applyBorder="1" applyAlignment="1">
      <alignment horizontal="center"/>
    </xf>
    <xf numFmtId="0" fontId="2" fillId="0" borderId="1" xfId="0" applyNumberFormat="1" applyFont="1" applyFill="1" applyBorder="1" applyAlignment="1">
      <alignment horizontal="left" vertical="top" wrapText="1"/>
    </xf>
    <xf numFmtId="1" fontId="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wrapText="1"/>
    </xf>
    <xf numFmtId="0" fontId="23" fillId="0" borderId="1" xfId="0" applyFont="1" applyFill="1" applyBorder="1" applyAlignment="1">
      <alignment horizontal="left" vertical="center" wrapText="1"/>
    </xf>
    <xf numFmtId="49" fontId="20" fillId="0" borderId="1" xfId="0" applyNumberFormat="1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wrapText="1"/>
    </xf>
    <xf numFmtId="1" fontId="10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/>
    <xf numFmtId="0" fontId="2" fillId="0" borderId="1" xfId="0" applyFont="1" applyBorder="1" applyAlignment="1"/>
    <xf numFmtId="0" fontId="5" fillId="0" borderId="0" xfId="0" applyFont="1" applyFill="1" applyBorder="1"/>
    <xf numFmtId="0" fontId="2" fillId="0" borderId="0" xfId="0" applyFont="1" applyBorder="1" applyAlignment="1"/>
    <xf numFmtId="0" fontId="2" fillId="0" borderId="0" xfId="0" applyFont="1" applyBorder="1" applyAlignment="1">
      <alignment horizontal="center"/>
    </xf>
    <xf numFmtId="1" fontId="4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/>
    <xf numFmtId="1" fontId="10" fillId="0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/>
    <xf numFmtId="1" fontId="1" fillId="0" borderId="0" xfId="0" applyNumberFormat="1" applyFont="1"/>
    <xf numFmtId="0" fontId="4" fillId="0" borderId="0" xfId="0" applyFont="1"/>
    <xf numFmtId="0" fontId="2" fillId="0" borderId="0" xfId="0" applyFont="1" applyFill="1" applyBorder="1" applyAlignment="1">
      <alignment horizontal="left" vertical="center" wrapText="1"/>
    </xf>
    <xf numFmtId="0" fontId="1" fillId="0" borderId="4" xfId="0" applyFont="1" applyFill="1" applyBorder="1" applyAlignment="1">
      <alignment horizontal="left" vertical="top"/>
    </xf>
    <xf numFmtId="0" fontId="1" fillId="2" borderId="4" xfId="0" applyFont="1" applyFill="1" applyBorder="1" applyAlignment="1">
      <alignment horizontal="left" vertical="top"/>
    </xf>
    <xf numFmtId="0" fontId="1" fillId="0" borderId="0" xfId="0" applyFont="1" applyFill="1" applyAlignment="1">
      <alignment horizontal="center" vertical="center"/>
    </xf>
    <xf numFmtId="49" fontId="2" fillId="0" borderId="1" xfId="0" applyNumberFormat="1" applyFont="1" applyFill="1" applyBorder="1" applyAlignment="1">
      <alignment horizontal="left" vertical="center" wrapText="1"/>
    </xf>
    <xf numFmtId="0" fontId="24" fillId="0" borderId="1" xfId="0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/>
    </xf>
    <xf numFmtId="0" fontId="1" fillId="9" borderId="1" xfId="0" applyFont="1" applyFill="1" applyBorder="1" applyAlignment="1">
      <alignment horizontal="left" vertical="center"/>
    </xf>
    <xf numFmtId="0" fontId="2" fillId="0" borderId="4" xfId="0" applyFont="1" applyFill="1" applyBorder="1" applyAlignment="1">
      <alignment horizontal="center" vertical="center" wrapText="1"/>
    </xf>
    <xf numFmtId="0" fontId="11" fillId="8" borderId="0" xfId="0" applyFont="1" applyFill="1"/>
    <xf numFmtId="0" fontId="1" fillId="11" borderId="0" xfId="0" applyFont="1" applyFill="1"/>
    <xf numFmtId="0" fontId="1" fillId="12" borderId="0" xfId="0" applyFont="1" applyFill="1"/>
    <xf numFmtId="0" fontId="26" fillId="0" borderId="1" xfId="0" applyFont="1" applyFill="1" applyBorder="1" applyAlignment="1">
      <alignment horizontal="center"/>
    </xf>
    <xf numFmtId="49" fontId="20" fillId="2" borderId="1" xfId="0" applyNumberFormat="1" applyFont="1" applyFill="1" applyBorder="1" applyAlignment="1">
      <alignment horizontal="center" vertical="center" wrapText="1"/>
    </xf>
    <xf numFmtId="1" fontId="27" fillId="0" borderId="1" xfId="0" applyNumberFormat="1" applyFont="1" applyFill="1" applyBorder="1" applyAlignment="1">
      <alignment horizontal="center" vertical="center" wrapText="1"/>
    </xf>
    <xf numFmtId="1" fontId="1" fillId="0" borderId="0" xfId="0" applyNumberFormat="1" applyFont="1" applyBorder="1" applyAlignment="1">
      <alignment horizontal="center" vertical="center"/>
    </xf>
    <xf numFmtId="1" fontId="1" fillId="0" borderId="0" xfId="0" applyNumberFormat="1" applyFont="1" applyFill="1" applyBorder="1" applyAlignment="1">
      <alignment horizontal="center" vertical="center" wrapText="1"/>
    </xf>
    <xf numFmtId="0" fontId="11" fillId="7" borderId="0" xfId="0" applyFont="1" applyFill="1"/>
    <xf numFmtId="0" fontId="11" fillId="12" borderId="0" xfId="0" applyFont="1" applyFill="1"/>
  </cellXfs>
  <cellStyles count="52">
    <cellStyle name="Normal" xfId="0" builtinId="0"/>
    <cellStyle name="Comma" xfId="1" builtinId="3"/>
    <cellStyle name="Currency" xfId="2" builtinId="4"/>
    <cellStyle name="Percent" xfId="3" builtinId="5"/>
    <cellStyle name="Comma [0]" xfId="4" builtinId="6"/>
    <cellStyle name="Currency [0]" xfId="5" builtinId="7"/>
    <cellStyle name="Link" xfId="6" builtinId="8"/>
    <cellStyle name="Followed Hyperlink" xfId="7" builtinId="9"/>
    <cellStyle name="Note" xfId="8" builtinId="10"/>
    <cellStyle name="Warning Text" xfId="9" builtinId="11"/>
    <cellStyle name="Title" xfId="10" builtinId="15"/>
    <cellStyle name="CExplanatory Text" xfId="11" builtinId="53"/>
    <cellStyle name="Heading 1" xfId="12" builtinId="16"/>
    <cellStyle name="Heading 2" xfId="13" builtinId="17"/>
    <cellStyle name="Heading 3" xfId="14" builtinId="18"/>
    <cellStyle name="Heading 4" xfId="15" builtinId="19"/>
    <cellStyle name="Input" xfId="16" builtinId="20"/>
    <cellStyle name="Output" xfId="17" builtinId="21"/>
    <cellStyle name="Calculation" xfId="18" builtinId="22"/>
    <cellStyle name="Check Cell" xfId="19" builtinId="23"/>
    <cellStyle name="Linked Cell" xfId="20" builtinId="24"/>
    <cellStyle name="Total" xfId="21" builtinId="25"/>
    <cellStyle name="Good" xfId="22" builtinId="26"/>
    <cellStyle name="Bad" xfId="23" builtinId="27"/>
    <cellStyle name="Neutral" xfId="24" builtinId="28"/>
    <cellStyle name="Accent1" xfId="25" builtinId="29"/>
    <cellStyle name="20% - Accent1" xfId="26" builtinId="30"/>
    <cellStyle name="40% - Accent1" xfId="27" builtinId="31"/>
    <cellStyle name="60% - Accent1" xfId="28" builtinId="32"/>
    <cellStyle name="Accent2" xfId="29" builtinId="33"/>
    <cellStyle name="20% - Accent2" xfId="30" builtinId="34"/>
    <cellStyle name="40% - Accent2" xfId="31" builtinId="35"/>
    <cellStyle name="60% - Accent2" xfId="32" builtinId="36"/>
    <cellStyle name="Accent3" xfId="33" builtinId="37"/>
    <cellStyle name="20% - Accent3" xfId="34" builtinId="38"/>
    <cellStyle name="40% - Accent3" xfId="35" builtinId="39"/>
    <cellStyle name="60% - Accent3" xfId="36" builtinId="40"/>
    <cellStyle name="Accent4" xfId="37" builtinId="41"/>
    <cellStyle name="20% - Accent4" xfId="38" builtinId="42"/>
    <cellStyle name="40% - Accent4" xfId="39" builtinId="43"/>
    <cellStyle name="60% - Accent4" xfId="40" builtinId="44"/>
    <cellStyle name="Accent5" xfId="41" builtinId="45"/>
    <cellStyle name="20% - Accent5" xfId="42" builtinId="46"/>
    <cellStyle name="40% - Accent5" xfId="43" builtinId="47"/>
    <cellStyle name="60% - Accent5" xfId="44" builtinId="48"/>
    <cellStyle name="Accent6" xfId="45" builtinId="49"/>
    <cellStyle name="20% - Accent6" xfId="46" builtinId="50"/>
    <cellStyle name="40% - Accent6" xfId="47" builtinId="51"/>
    <cellStyle name="60% - Accent6" xfId="48" builtinId="52"/>
    <cellStyle name="Normal 4" xfId="49"/>
    <cellStyle name="Обычный 2" xfId="50"/>
    <cellStyle name="Обычный 3" xfId="51"/>
  </cellStyles>
  <tableStyles count="0" defaultTableStyle="TableStyleMedium2" defaultPivotStyle="PivotStyleMedium9"/>
  <colors>
    <mruColors>
      <color rgb="00E5EF85"/>
      <color rgb="00CFE21E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V1048576"/>
  <sheetViews>
    <sheetView view="pageBreakPreview" zoomScale="80" zoomScaleNormal="100" workbookViewId="0">
      <selection activeCell="A207" sqref="$A1:$XFD207"/>
    </sheetView>
  </sheetViews>
  <sheetFormatPr defaultColWidth="9.13636363636364" defaultRowHeight="14.5" zeroHeight="1"/>
  <cols>
    <col min="1" max="1" width="11.7090909090909" style="6" customWidth="1"/>
    <col min="2" max="2" width="37.8545454545455" style="1" customWidth="1"/>
    <col min="3" max="3" width="9" style="6" customWidth="1"/>
    <col min="4" max="4" width="9.28181818181818" style="6" customWidth="1"/>
    <col min="5" max="5" width="10.4272727272727" style="6" customWidth="1"/>
    <col min="6" max="6" width="9.28181818181818" style="6" customWidth="1"/>
    <col min="7" max="7" width="12.4272727272727" style="7" customWidth="1"/>
    <col min="8" max="8" width="9.13636363636364" style="1" customWidth="1"/>
    <col min="9" max="9" width="8.57272727272727" style="1" customWidth="1"/>
    <col min="10" max="10" width="10.1363636363636" style="1" customWidth="1"/>
    <col min="11" max="11" width="9.42727272727273" style="1" customWidth="1"/>
    <col min="12" max="12" width="9.13636363636364" style="1" customWidth="1"/>
    <col min="13" max="13" width="0.136363636363636" style="1" customWidth="1"/>
    <col min="14" max="14" width="2.28181818181818" style="1" customWidth="1"/>
    <col min="15" max="15" width="2" style="1" customWidth="1"/>
    <col min="16" max="16" width="10.1363636363636" style="1" customWidth="1"/>
    <col min="17" max="16384" width="9.13636363636364" style="1"/>
  </cols>
  <sheetData>
    <row r="1" spans="5:6">
      <c r="E1" s="7" t="s">
        <v>0</v>
      </c>
      <c r="F1" s="7"/>
    </row>
    <row r="2" spans="1:6">
      <c r="A2" s="6" t="s">
        <v>1</v>
      </c>
      <c r="C2" s="7" t="s">
        <v>2</v>
      </c>
      <c r="D2" s="7"/>
      <c r="E2" s="7"/>
      <c r="F2" s="7"/>
    </row>
    <row r="3" spans="5:6">
      <c r="E3" s="7" t="s">
        <v>3</v>
      </c>
      <c r="F3" s="7"/>
    </row>
    <row r="4" ht="22.5" customHeight="1" spans="5:7">
      <c r="E4" s="158"/>
      <c r="G4" s="8" t="s">
        <v>4</v>
      </c>
    </row>
    <row r="5" spans="6:6">
      <c r="F5" s="7" t="s">
        <v>5</v>
      </c>
    </row>
    <row r="6" ht="26.25" customHeight="1" spans="5:6">
      <c r="E6" s="7" t="s">
        <v>6</v>
      </c>
      <c r="F6" s="7"/>
    </row>
    <row r="7" ht="15" customHeight="1" spans="1:7">
      <c r="A7" s="12"/>
      <c r="B7" s="13" t="s">
        <v>7</v>
      </c>
      <c r="C7" s="13"/>
      <c r="D7" s="13"/>
      <c r="E7" s="13"/>
      <c r="F7" s="13"/>
      <c r="G7" s="14"/>
    </row>
    <row r="8"/>
    <row r="9" spans="1:7">
      <c r="A9" s="15" t="s">
        <v>8</v>
      </c>
      <c r="B9" s="15"/>
      <c r="C9" s="15"/>
      <c r="D9" s="15"/>
      <c r="E9" s="15"/>
      <c r="F9" s="15"/>
      <c r="G9" s="15"/>
    </row>
    <row r="10" spans="1:7">
      <c r="A10" s="17" t="s">
        <v>9</v>
      </c>
      <c r="B10" s="18"/>
      <c r="C10" s="18"/>
      <c r="D10" s="18"/>
      <c r="E10" s="18"/>
      <c r="F10" s="18"/>
      <c r="G10" s="166"/>
    </row>
    <row r="11" spans="1:7">
      <c r="A11" s="19" t="s">
        <v>10</v>
      </c>
      <c r="B11" s="19"/>
      <c r="C11" s="19"/>
      <c r="D11" s="19"/>
      <c r="E11" s="19"/>
      <c r="F11" s="19"/>
      <c r="G11" s="19"/>
    </row>
    <row r="12" spans="1:7">
      <c r="A12" s="17" t="s">
        <v>11</v>
      </c>
      <c r="B12" s="18"/>
      <c r="C12" s="18"/>
      <c r="D12" s="18"/>
      <c r="E12" s="18"/>
      <c r="F12" s="18"/>
      <c r="G12" s="166"/>
    </row>
    <row r="13" spans="1:7">
      <c r="A13" s="20" t="s">
        <v>12</v>
      </c>
      <c r="B13" s="21"/>
      <c r="C13" s="21"/>
      <c r="D13" s="21"/>
      <c r="E13" s="21"/>
      <c r="F13" s="21"/>
      <c r="G13" s="167"/>
    </row>
    <row r="14" spans="1:7">
      <c r="A14" s="22" t="s">
        <v>13</v>
      </c>
      <c r="B14" s="23"/>
      <c r="C14" s="24"/>
      <c r="D14" s="25"/>
      <c r="E14" s="25"/>
      <c r="F14" s="25"/>
      <c r="G14" s="28"/>
    </row>
    <row r="15" spans="1:7">
      <c r="A15" s="25"/>
      <c r="B15" s="27" t="s">
        <v>14</v>
      </c>
      <c r="C15" s="25"/>
      <c r="D15" s="25"/>
      <c r="E15" s="25"/>
      <c r="F15" s="25"/>
      <c r="G15" s="28"/>
    </row>
    <row r="16" ht="72.5" spans="1:7">
      <c r="A16" s="29" t="s">
        <v>15</v>
      </c>
      <c r="B16" s="29" t="s">
        <v>16</v>
      </c>
      <c r="C16" s="30" t="s">
        <v>17</v>
      </c>
      <c r="D16" s="30" t="s">
        <v>18</v>
      </c>
      <c r="E16" s="30" t="s">
        <v>19</v>
      </c>
      <c r="F16" s="31" t="s">
        <v>20</v>
      </c>
      <c r="G16" s="32" t="s">
        <v>21</v>
      </c>
    </row>
    <row r="17" spans="1:11">
      <c r="A17" s="33">
        <v>1</v>
      </c>
      <c r="B17" s="34">
        <v>2</v>
      </c>
      <c r="C17" s="33">
        <v>3</v>
      </c>
      <c r="D17" s="33">
        <v>4</v>
      </c>
      <c r="E17" s="33">
        <v>5</v>
      </c>
      <c r="F17" s="33">
        <v>6</v>
      </c>
      <c r="G17" s="35">
        <v>7</v>
      </c>
      <c r="K17" s="1" t="s">
        <v>22</v>
      </c>
    </row>
    <row r="18" ht="15" spans="1:7">
      <c r="A18" s="25"/>
      <c r="B18" s="36" t="s">
        <v>23</v>
      </c>
      <c r="C18" s="25"/>
      <c r="D18" s="25"/>
      <c r="E18" s="25"/>
      <c r="F18" s="25"/>
      <c r="G18" s="37">
        <f>G19+G77+G98+G129+G165</f>
        <v>3793900</v>
      </c>
    </row>
    <row r="19" s="2" customFormat="1" ht="30" spans="1:9">
      <c r="A19" s="25"/>
      <c r="B19" s="38" t="s">
        <v>24</v>
      </c>
      <c r="C19" s="25"/>
      <c r="D19" s="25"/>
      <c r="E19" s="25"/>
      <c r="F19" s="25"/>
      <c r="G19" s="37">
        <f>+SUM(G20:G75)</f>
        <v>277700</v>
      </c>
      <c r="I19" s="2">
        <v>277700</v>
      </c>
    </row>
    <row r="20" s="2" customFormat="1" spans="1:9">
      <c r="A20" s="42">
        <v>30197631</v>
      </c>
      <c r="B20" s="27" t="s">
        <v>25</v>
      </c>
      <c r="C20" s="29" t="s">
        <v>26</v>
      </c>
      <c r="D20" s="29" t="s">
        <v>27</v>
      </c>
      <c r="E20" s="29">
        <v>1900</v>
      </c>
      <c r="F20" s="29">
        <v>30</v>
      </c>
      <c r="G20" s="41">
        <f>E20*F20</f>
        <v>57000</v>
      </c>
      <c r="H20" s="135"/>
      <c r="I20" s="2">
        <v>7</v>
      </c>
    </row>
    <row r="21" s="2" customFormat="1" spans="1:7">
      <c r="A21" s="42">
        <v>30192740</v>
      </c>
      <c r="B21" s="47" t="s">
        <v>28</v>
      </c>
      <c r="C21" s="45" t="s">
        <v>26</v>
      </c>
      <c r="D21" s="29" t="s">
        <v>29</v>
      </c>
      <c r="E21" s="29">
        <v>367</v>
      </c>
      <c r="F21" s="29">
        <v>10</v>
      </c>
      <c r="G21" s="41">
        <f t="shared" ref="G21:G75" si="0">E21*F21</f>
        <v>3670</v>
      </c>
    </row>
    <row r="22" s="2" customFormat="1" spans="1:9">
      <c r="A22" s="42">
        <v>44811600</v>
      </c>
      <c r="B22" s="47" t="s">
        <v>30</v>
      </c>
      <c r="C22" s="45" t="s">
        <v>26</v>
      </c>
      <c r="D22" s="29" t="s">
        <v>29</v>
      </c>
      <c r="E22" s="29">
        <v>2500</v>
      </c>
      <c r="F22" s="29">
        <v>4</v>
      </c>
      <c r="G22" s="41">
        <f t="shared" si="0"/>
        <v>10000</v>
      </c>
      <c r="H22" s="135"/>
      <c r="I22" s="2">
        <v>8</v>
      </c>
    </row>
    <row r="23" s="2" customFormat="1" spans="1:7">
      <c r="A23" s="40">
        <v>30197231</v>
      </c>
      <c r="B23" s="27" t="s">
        <v>31</v>
      </c>
      <c r="C23" s="29" t="s">
        <v>26</v>
      </c>
      <c r="D23" s="29" t="s">
        <v>29</v>
      </c>
      <c r="E23" s="29">
        <v>15</v>
      </c>
      <c r="F23" s="29">
        <v>300</v>
      </c>
      <c r="G23" s="41">
        <f t="shared" si="0"/>
        <v>4500</v>
      </c>
    </row>
    <row r="24" s="2" customFormat="1" spans="1:7">
      <c r="A24" s="40" t="s">
        <v>32</v>
      </c>
      <c r="B24" s="27" t="s">
        <v>33</v>
      </c>
      <c r="C24" s="29" t="s">
        <v>26</v>
      </c>
      <c r="D24" s="29" t="s">
        <v>29</v>
      </c>
      <c r="E24" s="29">
        <v>1460</v>
      </c>
      <c r="F24" s="29">
        <v>1</v>
      </c>
      <c r="G24" s="41">
        <f t="shared" si="0"/>
        <v>1460</v>
      </c>
    </row>
    <row r="25" s="2" customFormat="1" spans="1:9">
      <c r="A25" s="40">
        <v>22816100</v>
      </c>
      <c r="B25" s="27" t="s">
        <v>34</v>
      </c>
      <c r="C25" s="29" t="s">
        <v>26</v>
      </c>
      <c r="D25" s="29" t="s">
        <v>29</v>
      </c>
      <c r="E25" s="29">
        <v>100</v>
      </c>
      <c r="F25" s="29">
        <v>10</v>
      </c>
      <c r="G25" s="41">
        <f t="shared" si="0"/>
        <v>1000</v>
      </c>
      <c r="H25" s="135"/>
      <c r="I25" s="2">
        <v>4</v>
      </c>
    </row>
    <row r="26" s="2" customFormat="1" spans="1:9">
      <c r="A26" s="40">
        <v>30197231</v>
      </c>
      <c r="B26" s="27" t="s">
        <v>35</v>
      </c>
      <c r="C26" s="29" t="s">
        <v>26</v>
      </c>
      <c r="D26" s="29" t="s">
        <v>29</v>
      </c>
      <c r="E26" s="29">
        <v>10</v>
      </c>
      <c r="F26" s="29">
        <v>200</v>
      </c>
      <c r="G26" s="41">
        <f t="shared" si="0"/>
        <v>2000</v>
      </c>
      <c r="H26" s="135"/>
      <c r="I26" s="2">
        <v>6</v>
      </c>
    </row>
    <row r="27" s="2" customFormat="1" spans="1:7">
      <c r="A27" s="40">
        <v>30192710</v>
      </c>
      <c r="B27" s="27" t="s">
        <v>36</v>
      </c>
      <c r="C27" s="29" t="s">
        <v>26</v>
      </c>
      <c r="D27" s="29" t="s">
        <v>29</v>
      </c>
      <c r="E27" s="29">
        <v>250</v>
      </c>
      <c r="F27" s="29">
        <v>4</v>
      </c>
      <c r="G27" s="41">
        <f t="shared" si="0"/>
        <v>1000</v>
      </c>
    </row>
    <row r="28" s="2" customFormat="1" spans="1:7">
      <c r="A28" s="40">
        <v>24911200</v>
      </c>
      <c r="B28" s="27" t="s">
        <v>37</v>
      </c>
      <c r="C28" s="29" t="s">
        <v>26</v>
      </c>
      <c r="D28" s="29" t="s">
        <v>29</v>
      </c>
      <c r="E28" s="29">
        <v>350</v>
      </c>
      <c r="F28" s="29">
        <v>2</v>
      </c>
      <c r="G28" s="41">
        <f t="shared" si="0"/>
        <v>700</v>
      </c>
    </row>
    <row r="29" s="2" customFormat="1" spans="1:7">
      <c r="A29" s="40" t="s">
        <v>38</v>
      </c>
      <c r="B29" s="61" t="s">
        <v>39</v>
      </c>
      <c r="C29" s="29" t="s">
        <v>26</v>
      </c>
      <c r="D29" s="29" t="s">
        <v>29</v>
      </c>
      <c r="E29" s="29">
        <v>100</v>
      </c>
      <c r="F29" s="29">
        <v>3</v>
      </c>
      <c r="G29" s="41">
        <f t="shared" si="0"/>
        <v>300</v>
      </c>
    </row>
    <row r="30" s="2" customFormat="1" spans="1:7">
      <c r="A30" s="40" t="s">
        <v>40</v>
      </c>
      <c r="B30" s="27" t="s">
        <v>41</v>
      </c>
      <c r="C30" s="29" t="s">
        <v>26</v>
      </c>
      <c r="D30" s="29" t="s">
        <v>29</v>
      </c>
      <c r="E30" s="29">
        <v>250</v>
      </c>
      <c r="F30" s="29">
        <v>3</v>
      </c>
      <c r="G30" s="41">
        <f t="shared" si="0"/>
        <v>750</v>
      </c>
    </row>
    <row r="31" s="2" customFormat="1" spans="1:7">
      <c r="A31" s="40">
        <v>30197232</v>
      </c>
      <c r="B31" s="66" t="s">
        <v>42</v>
      </c>
      <c r="C31" s="42" t="s">
        <v>26</v>
      </c>
      <c r="D31" s="42" t="s">
        <v>29</v>
      </c>
      <c r="E31" s="29">
        <v>550</v>
      </c>
      <c r="F31" s="29">
        <v>4</v>
      </c>
      <c r="G31" s="41">
        <f t="shared" si="0"/>
        <v>2200</v>
      </c>
    </row>
    <row r="32" s="2" customFormat="1" spans="1:7">
      <c r="A32" s="40">
        <v>39263200</v>
      </c>
      <c r="B32" s="27" t="s">
        <v>43</v>
      </c>
      <c r="C32" s="29" t="s">
        <v>26</v>
      </c>
      <c r="D32" s="29" t="s">
        <v>29</v>
      </c>
      <c r="E32" s="29">
        <v>600</v>
      </c>
      <c r="F32" s="29">
        <v>1</v>
      </c>
      <c r="G32" s="41">
        <f t="shared" si="0"/>
        <v>600</v>
      </c>
    </row>
    <row r="33" s="2" customFormat="1" spans="1:7">
      <c r="A33" s="42">
        <v>30192130</v>
      </c>
      <c r="B33" s="66" t="s">
        <v>44</v>
      </c>
      <c r="C33" s="42" t="s">
        <v>26</v>
      </c>
      <c r="D33" s="42" t="s">
        <v>29</v>
      </c>
      <c r="E33" s="29">
        <v>100</v>
      </c>
      <c r="F33" s="29">
        <v>5</v>
      </c>
      <c r="G33" s="41">
        <f t="shared" si="0"/>
        <v>500</v>
      </c>
    </row>
    <row r="34" s="2" customFormat="1" spans="1:7">
      <c r="A34" s="40" t="s">
        <v>45</v>
      </c>
      <c r="B34" s="27" t="s">
        <v>46</v>
      </c>
      <c r="C34" s="29" t="s">
        <v>26</v>
      </c>
      <c r="D34" s="29" t="s">
        <v>29</v>
      </c>
      <c r="E34" s="29">
        <v>100</v>
      </c>
      <c r="F34" s="29">
        <v>4</v>
      </c>
      <c r="G34" s="41">
        <f t="shared" si="0"/>
        <v>400</v>
      </c>
    </row>
    <row r="35" s="2" customFormat="1" spans="1:7">
      <c r="A35" s="42">
        <v>30197230</v>
      </c>
      <c r="B35" s="43" t="s">
        <v>47</v>
      </c>
      <c r="C35" s="42" t="s">
        <v>26</v>
      </c>
      <c r="D35" s="44" t="s">
        <v>29</v>
      </c>
      <c r="E35" s="29">
        <v>500</v>
      </c>
      <c r="F35" s="29">
        <v>5</v>
      </c>
      <c r="G35" s="41">
        <f t="shared" si="0"/>
        <v>2500</v>
      </c>
    </row>
    <row r="36" s="2" customFormat="1" spans="1:8">
      <c r="A36" s="42">
        <v>30192128</v>
      </c>
      <c r="B36" s="43" t="s">
        <v>48</v>
      </c>
      <c r="C36" s="42" t="s">
        <v>26</v>
      </c>
      <c r="D36" s="44" t="s">
        <v>29</v>
      </c>
      <c r="E36" s="29">
        <v>150</v>
      </c>
      <c r="F36" s="29">
        <v>10</v>
      </c>
      <c r="G36" s="41">
        <f t="shared" si="0"/>
        <v>1500</v>
      </c>
      <c r="H36" s="2" t="s">
        <v>22</v>
      </c>
    </row>
    <row r="37" s="2" customFormat="1" spans="1:7">
      <c r="A37" s="42">
        <v>30199232</v>
      </c>
      <c r="B37" s="43" t="s">
        <v>49</v>
      </c>
      <c r="C37" s="42" t="s">
        <v>26</v>
      </c>
      <c r="D37" s="44" t="s">
        <v>29</v>
      </c>
      <c r="E37" s="29">
        <v>60</v>
      </c>
      <c r="F37" s="29">
        <v>10</v>
      </c>
      <c r="G37" s="41">
        <f t="shared" si="0"/>
        <v>600</v>
      </c>
    </row>
    <row r="38" s="2" customFormat="1" spans="1:7">
      <c r="A38" s="42">
        <v>39263520</v>
      </c>
      <c r="B38" s="43" t="s">
        <v>50</v>
      </c>
      <c r="C38" s="42" t="s">
        <v>26</v>
      </c>
      <c r="D38" s="44" t="s">
        <v>29</v>
      </c>
      <c r="E38" s="29">
        <v>50</v>
      </c>
      <c r="F38" s="29">
        <v>10</v>
      </c>
      <c r="G38" s="41">
        <f t="shared" si="0"/>
        <v>500</v>
      </c>
    </row>
    <row r="39" s="2" customFormat="1" spans="1:7">
      <c r="A39" s="40">
        <v>30192125</v>
      </c>
      <c r="B39" s="27" t="s">
        <v>51</v>
      </c>
      <c r="C39" s="29" t="s">
        <v>26</v>
      </c>
      <c r="D39" s="29" t="s">
        <v>29</v>
      </c>
      <c r="E39" s="29">
        <v>100</v>
      </c>
      <c r="F39" s="29">
        <v>6</v>
      </c>
      <c r="G39" s="41">
        <f t="shared" si="0"/>
        <v>600</v>
      </c>
    </row>
    <row r="40" s="2" customFormat="1" spans="1:7">
      <c r="A40" s="42">
        <v>39241141</v>
      </c>
      <c r="B40" s="43" t="s">
        <v>52</v>
      </c>
      <c r="C40" s="42" t="s">
        <v>26</v>
      </c>
      <c r="D40" s="44" t="s">
        <v>29</v>
      </c>
      <c r="E40" s="29">
        <v>250</v>
      </c>
      <c r="F40" s="29">
        <v>1</v>
      </c>
      <c r="G40" s="41">
        <f t="shared" si="0"/>
        <v>250</v>
      </c>
    </row>
    <row r="41" s="2" customFormat="1" spans="1:7">
      <c r="A41" s="42">
        <v>30199430</v>
      </c>
      <c r="B41" s="43" t="s">
        <v>53</v>
      </c>
      <c r="C41" s="42" t="s">
        <v>26</v>
      </c>
      <c r="D41" s="44" t="s">
        <v>29</v>
      </c>
      <c r="E41" s="29">
        <v>150</v>
      </c>
      <c r="F41" s="29">
        <v>3</v>
      </c>
      <c r="G41" s="41">
        <f t="shared" si="0"/>
        <v>450</v>
      </c>
    </row>
    <row r="42" s="2" customFormat="1" spans="1:7">
      <c r="A42" s="42">
        <v>30199420</v>
      </c>
      <c r="B42" s="43" t="s">
        <v>54</v>
      </c>
      <c r="C42" s="42" t="s">
        <v>26</v>
      </c>
      <c r="D42" s="44" t="s">
        <v>29</v>
      </c>
      <c r="E42" s="29">
        <v>250</v>
      </c>
      <c r="F42" s="29">
        <v>3</v>
      </c>
      <c r="G42" s="41">
        <f t="shared" si="0"/>
        <v>750</v>
      </c>
    </row>
    <row r="43" s="2" customFormat="1" spans="1:7">
      <c r="A43" s="42">
        <v>39263410</v>
      </c>
      <c r="B43" s="43" t="s">
        <v>55</v>
      </c>
      <c r="C43" s="42" t="s">
        <v>26</v>
      </c>
      <c r="D43" s="44" t="s">
        <v>27</v>
      </c>
      <c r="E43" s="29">
        <v>150</v>
      </c>
      <c r="F43" s="29">
        <v>2</v>
      </c>
      <c r="G43" s="41">
        <f t="shared" si="0"/>
        <v>300</v>
      </c>
    </row>
    <row r="44" s="2" customFormat="1" spans="1:7">
      <c r="A44" s="42">
        <v>39263200</v>
      </c>
      <c r="B44" s="43" t="s">
        <v>56</v>
      </c>
      <c r="C44" s="42" t="s">
        <v>26</v>
      </c>
      <c r="D44" s="44" t="s">
        <v>29</v>
      </c>
      <c r="E44" s="29">
        <v>700</v>
      </c>
      <c r="F44" s="29">
        <v>1</v>
      </c>
      <c r="G44" s="41">
        <f t="shared" si="0"/>
        <v>700</v>
      </c>
    </row>
    <row r="45" s="2" customFormat="1" spans="1:9">
      <c r="A45" s="42">
        <v>22451240</v>
      </c>
      <c r="B45" s="66" t="s">
        <v>57</v>
      </c>
      <c r="C45" s="42" t="s">
        <v>26</v>
      </c>
      <c r="D45" s="29" t="s">
        <v>27</v>
      </c>
      <c r="E45" s="29">
        <v>150</v>
      </c>
      <c r="F45" s="29">
        <v>30</v>
      </c>
      <c r="G45" s="41">
        <f t="shared" si="0"/>
        <v>4500</v>
      </c>
      <c r="H45" s="135"/>
      <c r="I45" s="2">
        <v>12</v>
      </c>
    </row>
    <row r="46" s="2" customFormat="1" spans="1:7">
      <c r="A46" s="42">
        <v>39263200</v>
      </c>
      <c r="B46" s="66" t="s">
        <v>58</v>
      </c>
      <c r="C46" s="42" t="s">
        <v>26</v>
      </c>
      <c r="D46" s="42" t="s">
        <v>29</v>
      </c>
      <c r="E46" s="29">
        <v>2000</v>
      </c>
      <c r="F46" s="29">
        <v>1</v>
      </c>
      <c r="G46" s="41">
        <f t="shared" si="0"/>
        <v>2000</v>
      </c>
    </row>
    <row r="47" s="2" customFormat="1" ht="14.25" customHeight="1" spans="1:7">
      <c r="A47" s="42">
        <v>22451240</v>
      </c>
      <c r="B47" s="66" t="s">
        <v>59</v>
      </c>
      <c r="C47" s="42" t="s">
        <v>26</v>
      </c>
      <c r="D47" s="42" t="s">
        <v>29</v>
      </c>
      <c r="E47" s="29">
        <v>50</v>
      </c>
      <c r="F47" s="29">
        <v>15</v>
      </c>
      <c r="G47" s="41">
        <f t="shared" si="0"/>
        <v>750</v>
      </c>
    </row>
    <row r="48" s="2" customFormat="1" ht="14.25" customHeight="1" spans="1:7">
      <c r="A48" s="42">
        <v>22451240</v>
      </c>
      <c r="B48" s="66" t="s">
        <v>60</v>
      </c>
      <c r="C48" s="42" t="s">
        <v>26</v>
      </c>
      <c r="D48" s="42" t="s">
        <v>29</v>
      </c>
      <c r="E48" s="29">
        <v>50</v>
      </c>
      <c r="F48" s="29">
        <v>15</v>
      </c>
      <c r="G48" s="41">
        <f t="shared" si="0"/>
        <v>750</v>
      </c>
    </row>
    <row r="49" s="2" customFormat="1" ht="14.25" customHeight="1" spans="1:9">
      <c r="A49" s="42">
        <v>39263200</v>
      </c>
      <c r="B49" s="66" t="s">
        <v>61</v>
      </c>
      <c r="C49" s="42" t="s">
        <v>26</v>
      </c>
      <c r="D49" s="42" t="s">
        <v>29</v>
      </c>
      <c r="E49" s="29">
        <v>1500</v>
      </c>
      <c r="F49" s="29">
        <v>1</v>
      </c>
      <c r="G49" s="41">
        <f t="shared" si="0"/>
        <v>1500</v>
      </c>
      <c r="H49" s="135"/>
      <c r="I49" s="2">
        <v>18</v>
      </c>
    </row>
    <row r="50" s="2" customFormat="1" spans="1:7">
      <c r="A50" s="42">
        <v>39263200</v>
      </c>
      <c r="B50" s="66" t="s">
        <v>62</v>
      </c>
      <c r="C50" s="42" t="s">
        <v>26</v>
      </c>
      <c r="D50" s="42" t="s">
        <v>29</v>
      </c>
      <c r="E50" s="168">
        <v>1000</v>
      </c>
      <c r="F50" s="29">
        <v>2</v>
      </c>
      <c r="G50" s="41">
        <f t="shared" si="0"/>
        <v>2000</v>
      </c>
    </row>
    <row r="51" s="2" customFormat="1" ht="29" spans="1:9">
      <c r="A51" s="42">
        <v>39263200</v>
      </c>
      <c r="B51" s="66" t="s">
        <v>63</v>
      </c>
      <c r="C51" s="42" t="s">
        <v>26</v>
      </c>
      <c r="D51" s="42" t="s">
        <v>29</v>
      </c>
      <c r="E51" s="29">
        <v>1500</v>
      </c>
      <c r="F51" s="29">
        <v>4</v>
      </c>
      <c r="G51" s="41">
        <f t="shared" si="0"/>
        <v>6000</v>
      </c>
      <c r="H51" s="135"/>
      <c r="I51" s="2">
        <v>15</v>
      </c>
    </row>
    <row r="52" s="2" customFormat="1" spans="1:9">
      <c r="A52" s="42">
        <v>39263200</v>
      </c>
      <c r="B52" s="66" t="s">
        <v>64</v>
      </c>
      <c r="C52" s="42" t="s">
        <v>26</v>
      </c>
      <c r="D52" s="42" t="s">
        <v>29</v>
      </c>
      <c r="E52" s="29">
        <v>800</v>
      </c>
      <c r="F52" s="29">
        <v>4</v>
      </c>
      <c r="G52" s="41">
        <f t="shared" si="0"/>
        <v>3200</v>
      </c>
      <c r="H52" s="135"/>
      <c r="I52" s="2">
        <v>13</v>
      </c>
    </row>
    <row r="53" s="2" customFormat="1" ht="29" spans="1:7">
      <c r="A53" s="42">
        <v>39263200</v>
      </c>
      <c r="B53" s="66" t="s">
        <v>65</v>
      </c>
      <c r="C53" s="42" t="s">
        <v>26</v>
      </c>
      <c r="D53" s="42" t="s">
        <v>29</v>
      </c>
      <c r="E53" s="29">
        <v>2000</v>
      </c>
      <c r="F53" s="29">
        <v>1</v>
      </c>
      <c r="G53" s="41">
        <f t="shared" si="0"/>
        <v>2000</v>
      </c>
    </row>
    <row r="54" s="2" customFormat="1" ht="29" spans="1:7">
      <c r="A54" s="42">
        <v>39263200</v>
      </c>
      <c r="B54" s="66" t="s">
        <v>66</v>
      </c>
      <c r="C54" s="42" t="s">
        <v>26</v>
      </c>
      <c r="D54" s="42" t="s">
        <v>29</v>
      </c>
      <c r="E54" s="168">
        <v>2000</v>
      </c>
      <c r="F54" s="29">
        <v>1</v>
      </c>
      <c r="G54" s="41">
        <f t="shared" si="0"/>
        <v>2000</v>
      </c>
    </row>
    <row r="55" s="2" customFormat="1" spans="1:7">
      <c r="A55" s="42">
        <v>22451240</v>
      </c>
      <c r="B55" s="2" t="s">
        <v>67</v>
      </c>
      <c r="C55" s="42" t="s">
        <v>26</v>
      </c>
      <c r="D55" s="44" t="s">
        <v>29</v>
      </c>
      <c r="E55" s="29">
        <v>100</v>
      </c>
      <c r="F55" s="29">
        <v>15</v>
      </c>
      <c r="G55" s="41">
        <f t="shared" si="0"/>
        <v>1500</v>
      </c>
    </row>
    <row r="56" s="2" customFormat="1" spans="1:7">
      <c r="A56" s="42">
        <v>22451240</v>
      </c>
      <c r="B56" s="27" t="s">
        <v>68</v>
      </c>
      <c r="C56" s="42" t="s">
        <v>26</v>
      </c>
      <c r="D56" s="44" t="s">
        <v>29</v>
      </c>
      <c r="E56" s="29">
        <v>500</v>
      </c>
      <c r="F56" s="29">
        <v>16</v>
      </c>
      <c r="G56" s="41">
        <f t="shared" si="0"/>
        <v>8000</v>
      </c>
    </row>
    <row r="57" s="2" customFormat="1" spans="1:9">
      <c r="A57" s="42">
        <v>22451240</v>
      </c>
      <c r="B57" s="27" t="s">
        <v>69</v>
      </c>
      <c r="C57" s="29" t="s">
        <v>26</v>
      </c>
      <c r="D57" s="29" t="s">
        <v>29</v>
      </c>
      <c r="E57" s="29">
        <v>100</v>
      </c>
      <c r="F57" s="29">
        <v>10</v>
      </c>
      <c r="G57" s="41">
        <f t="shared" si="0"/>
        <v>1000</v>
      </c>
      <c r="H57" s="135"/>
      <c r="I57" s="2">
        <v>17</v>
      </c>
    </row>
    <row r="58" s="2" customFormat="1" spans="1:9">
      <c r="A58" s="42">
        <v>39263200</v>
      </c>
      <c r="B58" s="27" t="s">
        <v>70</v>
      </c>
      <c r="C58" s="29" t="s">
        <v>26</v>
      </c>
      <c r="D58" s="29" t="s">
        <v>29</v>
      </c>
      <c r="E58" s="29">
        <v>2000</v>
      </c>
      <c r="F58" s="29">
        <v>3</v>
      </c>
      <c r="G58" s="41">
        <f t="shared" si="0"/>
        <v>6000</v>
      </c>
      <c r="H58" s="135"/>
      <c r="I58" s="2">
        <v>14</v>
      </c>
    </row>
    <row r="59" s="2" customFormat="1" spans="1:7">
      <c r="A59" s="42">
        <v>39263200</v>
      </c>
      <c r="B59" s="27" t="s">
        <v>71</v>
      </c>
      <c r="C59" s="29" t="s">
        <v>26</v>
      </c>
      <c r="D59" s="29" t="s">
        <v>29</v>
      </c>
      <c r="E59" s="29">
        <v>500</v>
      </c>
      <c r="F59" s="29">
        <v>12</v>
      </c>
      <c r="G59" s="41">
        <f t="shared" si="0"/>
        <v>6000</v>
      </c>
    </row>
    <row r="60" s="2" customFormat="1" spans="1:7">
      <c r="A60" s="42">
        <v>39263200</v>
      </c>
      <c r="B60" s="2" t="s">
        <v>72</v>
      </c>
      <c r="C60" s="29" t="s">
        <v>26</v>
      </c>
      <c r="D60" s="29" t="s">
        <v>29</v>
      </c>
      <c r="E60" s="29">
        <v>1800</v>
      </c>
      <c r="F60" s="29">
        <v>1</v>
      </c>
      <c r="G60" s="41">
        <f t="shared" si="0"/>
        <v>1800</v>
      </c>
    </row>
    <row r="61" s="2" customFormat="1" spans="1:9">
      <c r="A61" s="42">
        <v>39263200</v>
      </c>
      <c r="B61" s="27" t="s">
        <v>73</v>
      </c>
      <c r="C61" s="29" t="s">
        <v>26</v>
      </c>
      <c r="D61" s="29" t="s">
        <v>29</v>
      </c>
      <c r="E61" s="29">
        <v>1500</v>
      </c>
      <c r="F61" s="29">
        <v>1</v>
      </c>
      <c r="G61" s="41">
        <f t="shared" si="0"/>
        <v>1500</v>
      </c>
      <c r="H61" s="135"/>
      <c r="I61" s="2">
        <v>19</v>
      </c>
    </row>
    <row r="62" s="2" customFormat="1" spans="1:7">
      <c r="A62" s="42">
        <v>39263200</v>
      </c>
      <c r="B62" s="27" t="s">
        <v>74</v>
      </c>
      <c r="C62" s="29" t="s">
        <v>26</v>
      </c>
      <c r="D62" s="29" t="s">
        <v>29</v>
      </c>
      <c r="E62" s="29">
        <v>1100</v>
      </c>
      <c r="F62" s="29">
        <v>4</v>
      </c>
      <c r="G62" s="41">
        <f t="shared" si="0"/>
        <v>4400</v>
      </c>
    </row>
    <row r="63" s="2" customFormat="1" spans="1:9">
      <c r="A63" s="42">
        <v>39263200</v>
      </c>
      <c r="B63" s="27" t="s">
        <v>75</v>
      </c>
      <c r="C63" s="29" t="s">
        <v>26</v>
      </c>
      <c r="D63" s="29" t="s">
        <v>29</v>
      </c>
      <c r="E63" s="29">
        <v>1200</v>
      </c>
      <c r="F63" s="29">
        <v>2</v>
      </c>
      <c r="G63" s="41">
        <f t="shared" si="0"/>
        <v>2400</v>
      </c>
      <c r="H63" s="135"/>
      <c r="I63" s="2">
        <v>16</v>
      </c>
    </row>
    <row r="64" s="2" customFormat="1" spans="1:7">
      <c r="A64" s="42">
        <v>39263200</v>
      </c>
      <c r="B64" s="27" t="s">
        <v>76</v>
      </c>
      <c r="C64" s="29" t="s">
        <v>26</v>
      </c>
      <c r="D64" s="29" t="s">
        <v>29</v>
      </c>
      <c r="E64" s="29">
        <v>1000</v>
      </c>
      <c r="F64" s="29">
        <v>1</v>
      </c>
      <c r="G64" s="41">
        <f t="shared" si="0"/>
        <v>1000</v>
      </c>
    </row>
    <row r="65" s="2" customFormat="1" spans="1:9">
      <c r="A65" s="42">
        <v>30197234</v>
      </c>
      <c r="B65" s="43" t="s">
        <v>77</v>
      </c>
      <c r="C65" s="42" t="s">
        <v>26</v>
      </c>
      <c r="D65" s="44" t="s">
        <v>29</v>
      </c>
      <c r="E65" s="44">
        <v>950</v>
      </c>
      <c r="F65" s="29">
        <v>8</v>
      </c>
      <c r="G65" s="41">
        <f t="shared" si="0"/>
        <v>7600</v>
      </c>
      <c r="H65" s="135"/>
      <c r="I65" s="2">
        <v>5</v>
      </c>
    </row>
    <row r="66" s="2" customFormat="1" spans="1:9">
      <c r="A66" s="42">
        <v>30197235</v>
      </c>
      <c r="B66" s="43" t="s">
        <v>78</v>
      </c>
      <c r="C66" s="42" t="s">
        <v>26</v>
      </c>
      <c r="D66" s="44" t="s">
        <v>29</v>
      </c>
      <c r="E66" s="29">
        <v>800</v>
      </c>
      <c r="F66" s="29">
        <v>2</v>
      </c>
      <c r="G66" s="41">
        <f t="shared" si="0"/>
        <v>1600</v>
      </c>
      <c r="H66" s="135"/>
      <c r="I66" s="2">
        <v>3</v>
      </c>
    </row>
    <row r="67" s="2" customFormat="1" spans="1:9">
      <c r="A67" s="42">
        <v>30197230</v>
      </c>
      <c r="B67" s="43" t="s">
        <v>79</v>
      </c>
      <c r="C67" s="42" t="s">
        <v>26</v>
      </c>
      <c r="D67" s="44" t="s">
        <v>29</v>
      </c>
      <c r="E67" s="29">
        <v>600</v>
      </c>
      <c r="F67" s="29">
        <v>3</v>
      </c>
      <c r="G67" s="41">
        <f t="shared" si="0"/>
        <v>1800</v>
      </c>
      <c r="H67" s="135"/>
      <c r="I67" s="2">
        <v>2</v>
      </c>
    </row>
    <row r="68" s="2" customFormat="1" spans="1:9">
      <c r="A68" s="42">
        <v>30197230</v>
      </c>
      <c r="B68" s="43" t="s">
        <v>80</v>
      </c>
      <c r="C68" s="42" t="s">
        <v>26</v>
      </c>
      <c r="D68" s="44" t="s">
        <v>29</v>
      </c>
      <c r="E68" s="29">
        <v>800</v>
      </c>
      <c r="F68" s="29">
        <v>3</v>
      </c>
      <c r="G68" s="41">
        <f t="shared" si="0"/>
        <v>2400</v>
      </c>
      <c r="H68" s="135"/>
      <c r="I68" s="2">
        <v>1</v>
      </c>
    </row>
    <row r="69" s="2" customFormat="1" spans="1:9">
      <c r="A69" s="42">
        <v>39831274</v>
      </c>
      <c r="B69" s="43" t="s">
        <v>81</v>
      </c>
      <c r="C69" s="42" t="s">
        <v>26</v>
      </c>
      <c r="D69" s="44" t="s">
        <v>29</v>
      </c>
      <c r="E69" s="29">
        <v>1400</v>
      </c>
      <c r="F69" s="29">
        <v>4</v>
      </c>
      <c r="G69" s="41">
        <f t="shared" si="0"/>
        <v>5600</v>
      </c>
      <c r="H69" s="135"/>
      <c r="I69" s="2">
        <v>11</v>
      </c>
    </row>
    <row r="70" s="2" customFormat="1" spans="1:7">
      <c r="A70" s="42" t="s">
        <v>82</v>
      </c>
      <c r="B70" s="43" t="s">
        <v>83</v>
      </c>
      <c r="C70" s="42" t="s">
        <v>26</v>
      </c>
      <c r="D70" s="44" t="s">
        <v>29</v>
      </c>
      <c r="E70" s="29">
        <v>450</v>
      </c>
      <c r="F70" s="29">
        <v>1</v>
      </c>
      <c r="G70" s="41">
        <f t="shared" si="0"/>
        <v>450</v>
      </c>
    </row>
    <row r="71" s="2" customFormat="1" spans="1:7">
      <c r="A71" s="42" t="s">
        <v>84</v>
      </c>
      <c r="B71" s="43" t="s">
        <v>85</v>
      </c>
      <c r="C71" s="42" t="s">
        <v>26</v>
      </c>
      <c r="D71" s="44" t="s">
        <v>29</v>
      </c>
      <c r="E71" s="29">
        <v>150</v>
      </c>
      <c r="F71" s="29">
        <v>2</v>
      </c>
      <c r="G71" s="41">
        <f t="shared" si="0"/>
        <v>300</v>
      </c>
    </row>
    <row r="72" s="2" customFormat="1" spans="1:7">
      <c r="A72" s="42">
        <v>30192230</v>
      </c>
      <c r="B72" s="43" t="s">
        <v>86</v>
      </c>
      <c r="C72" s="42" t="s">
        <v>26</v>
      </c>
      <c r="D72" s="44" t="s">
        <v>29</v>
      </c>
      <c r="E72" s="29">
        <v>350</v>
      </c>
      <c r="F72" s="29">
        <v>1</v>
      </c>
      <c r="G72" s="41">
        <f t="shared" si="0"/>
        <v>350</v>
      </c>
    </row>
    <row r="73" s="2" customFormat="1" spans="1:9">
      <c r="A73" s="42" t="s">
        <v>87</v>
      </c>
      <c r="B73" s="27" t="s">
        <v>88</v>
      </c>
      <c r="C73" s="29" t="s">
        <v>26</v>
      </c>
      <c r="D73" s="29" t="s">
        <v>29</v>
      </c>
      <c r="E73" s="29">
        <v>290</v>
      </c>
      <c r="F73" s="29">
        <v>10</v>
      </c>
      <c r="G73" s="41">
        <f t="shared" si="0"/>
        <v>2900</v>
      </c>
      <c r="H73" s="135"/>
      <c r="I73" s="2">
        <v>9</v>
      </c>
    </row>
    <row r="74" s="2" customFormat="1" spans="1:12">
      <c r="A74" s="42" t="s">
        <v>87</v>
      </c>
      <c r="B74" s="27" t="s">
        <v>89</v>
      </c>
      <c r="C74" s="29" t="s">
        <v>26</v>
      </c>
      <c r="D74" s="29" t="s">
        <v>90</v>
      </c>
      <c r="E74" s="29">
        <v>800</v>
      </c>
      <c r="F74" s="29">
        <v>5</v>
      </c>
      <c r="G74" s="41">
        <f t="shared" si="0"/>
        <v>4000</v>
      </c>
      <c r="H74" s="135"/>
      <c r="I74" s="135">
        <v>10</v>
      </c>
      <c r="J74" s="135"/>
      <c r="K74" s="135"/>
      <c r="L74" s="135"/>
    </row>
    <row r="75" s="2" customFormat="1" spans="1:7">
      <c r="A75" s="42"/>
      <c r="B75" s="27" t="s">
        <v>91</v>
      </c>
      <c r="C75" s="29"/>
      <c r="D75" s="29"/>
      <c r="E75" s="29">
        <v>98170</v>
      </c>
      <c r="F75" s="29">
        <v>1</v>
      </c>
      <c r="G75" s="41">
        <f t="shared" si="0"/>
        <v>98170</v>
      </c>
    </row>
    <row r="76" s="2" customFormat="1" spans="1:7">
      <c r="A76" s="42"/>
      <c r="B76" s="27"/>
      <c r="C76" s="29"/>
      <c r="D76" s="29"/>
      <c r="E76" s="29"/>
      <c r="F76" s="29"/>
      <c r="G76" s="41"/>
    </row>
    <row r="77" ht="15" spans="1:12">
      <c r="A77" s="169"/>
      <c r="B77" s="131" t="s">
        <v>92</v>
      </c>
      <c r="C77" s="29"/>
      <c r="D77" s="29"/>
      <c r="E77" s="29"/>
      <c r="F77" s="29"/>
      <c r="G77" s="39">
        <f>+SUM(G78:G97)</f>
        <v>2049700</v>
      </c>
      <c r="H77" s="2"/>
      <c r="I77" s="2"/>
      <c r="K77" s="1" t="s">
        <v>93</v>
      </c>
      <c r="L77" s="1" t="s">
        <v>94</v>
      </c>
    </row>
    <row r="78" ht="15.5" spans="1:22">
      <c r="A78" s="40" t="s">
        <v>95</v>
      </c>
      <c r="B78" s="88" t="s">
        <v>96</v>
      </c>
      <c r="C78" s="89" t="s">
        <v>26</v>
      </c>
      <c r="D78" s="42" t="s">
        <v>90</v>
      </c>
      <c r="E78" s="170">
        <v>160</v>
      </c>
      <c r="F78" s="171">
        <v>10.7</v>
      </c>
      <c r="G78" s="171">
        <f t="shared" ref="G78:G87" si="1">ROUND(E78*F78,0)</f>
        <v>1712</v>
      </c>
      <c r="H78" s="123"/>
      <c r="I78" s="174">
        <v>4267</v>
      </c>
      <c r="K78" s="1">
        <v>155</v>
      </c>
      <c r="L78" s="1">
        <v>1</v>
      </c>
      <c r="M78" s="1">
        <v>2</v>
      </c>
      <c r="N78" s="1">
        <v>2</v>
      </c>
      <c r="O78" s="1">
        <v>2</v>
      </c>
      <c r="P78" s="1">
        <v>2</v>
      </c>
      <c r="Q78" s="1">
        <v>1</v>
      </c>
      <c r="R78" s="1">
        <v>2</v>
      </c>
      <c r="S78" s="1">
        <v>2</v>
      </c>
      <c r="T78" s="1">
        <v>1</v>
      </c>
      <c r="U78" s="1">
        <v>1</v>
      </c>
      <c r="V78" s="1">
        <f>+SUM(L78:U78)</f>
        <v>16</v>
      </c>
    </row>
    <row r="79" ht="15.5" spans="1:22">
      <c r="A79" s="40" t="s">
        <v>97</v>
      </c>
      <c r="B79" s="88" t="s">
        <v>98</v>
      </c>
      <c r="C79" s="89" t="s">
        <v>26</v>
      </c>
      <c r="D79" s="42" t="s">
        <v>99</v>
      </c>
      <c r="E79" s="170">
        <v>700</v>
      </c>
      <c r="F79" s="171">
        <v>55.4</v>
      </c>
      <c r="G79" s="171">
        <f t="shared" si="1"/>
        <v>38780</v>
      </c>
      <c r="H79" s="123"/>
      <c r="I79" s="174">
        <v>4267</v>
      </c>
      <c r="K79" s="1">
        <v>1000</v>
      </c>
      <c r="L79" s="1">
        <v>2</v>
      </c>
      <c r="M79" s="1">
        <v>5</v>
      </c>
      <c r="N79" s="1">
        <v>5</v>
      </c>
      <c r="O79" s="1">
        <v>5</v>
      </c>
      <c r="P79" s="1">
        <v>5</v>
      </c>
      <c r="Q79" s="1">
        <v>2</v>
      </c>
      <c r="R79" s="1">
        <v>5</v>
      </c>
      <c r="S79" s="1">
        <v>5</v>
      </c>
      <c r="T79" s="1">
        <v>4</v>
      </c>
      <c r="U79" s="1">
        <v>5</v>
      </c>
      <c r="V79" s="1">
        <f t="shared" ref="V79:V96" si="2">+SUM(L79:U79)</f>
        <v>43</v>
      </c>
    </row>
    <row r="80" ht="15.5" spans="1:22">
      <c r="A80" s="40" t="s">
        <v>100</v>
      </c>
      <c r="B80" s="88" t="s">
        <v>101</v>
      </c>
      <c r="C80" s="89" t="s">
        <v>26</v>
      </c>
      <c r="D80" s="42" t="s">
        <v>90</v>
      </c>
      <c r="E80" s="170">
        <v>650</v>
      </c>
      <c r="F80" s="171">
        <v>83.2</v>
      </c>
      <c r="G80" s="171">
        <f t="shared" si="1"/>
        <v>54080</v>
      </c>
      <c r="H80" s="123"/>
      <c r="I80" s="174">
        <v>4267</v>
      </c>
      <c r="K80" s="1">
        <v>550</v>
      </c>
      <c r="L80" s="1">
        <v>3</v>
      </c>
      <c r="M80" s="1">
        <v>7.44</v>
      </c>
      <c r="N80" s="1">
        <v>7.44</v>
      </c>
      <c r="O80" s="1">
        <v>7.44</v>
      </c>
      <c r="P80" s="1">
        <v>7.44</v>
      </c>
      <c r="R80" s="1">
        <v>7.44</v>
      </c>
      <c r="S80" s="1">
        <v>7.44</v>
      </c>
      <c r="T80" s="1">
        <v>4.96</v>
      </c>
      <c r="U80" s="1">
        <v>7.44</v>
      </c>
      <c r="V80" s="1">
        <f t="shared" si="2"/>
        <v>60.04</v>
      </c>
    </row>
    <row r="81" ht="15.5" spans="1:22">
      <c r="A81" s="40" t="s">
        <v>102</v>
      </c>
      <c r="B81" s="88" t="s">
        <v>103</v>
      </c>
      <c r="C81" s="89" t="s">
        <v>26</v>
      </c>
      <c r="D81" s="42" t="s">
        <v>90</v>
      </c>
      <c r="E81" s="170">
        <v>300</v>
      </c>
      <c r="F81" s="171">
        <v>51.3</v>
      </c>
      <c r="G81" s="171">
        <f t="shared" si="1"/>
        <v>15390</v>
      </c>
      <c r="H81" s="123"/>
      <c r="I81" s="174">
        <v>4267</v>
      </c>
      <c r="J81" s="175">
        <v>160931.6</v>
      </c>
      <c r="K81" s="1">
        <v>350</v>
      </c>
      <c r="L81" s="1">
        <v>1.25</v>
      </c>
      <c r="M81" s="1">
        <v>3.1</v>
      </c>
      <c r="N81" s="1">
        <v>3.1</v>
      </c>
      <c r="O81" s="1">
        <v>3.1</v>
      </c>
      <c r="P81" s="1">
        <v>3.1</v>
      </c>
      <c r="R81" s="1">
        <v>3.1</v>
      </c>
      <c r="S81" s="1">
        <v>3.1</v>
      </c>
      <c r="T81" s="1">
        <v>3.1</v>
      </c>
      <c r="U81" s="1">
        <v>3.1</v>
      </c>
      <c r="V81" s="1">
        <f t="shared" si="2"/>
        <v>26.05</v>
      </c>
    </row>
    <row r="82" ht="15.5" spans="1:22">
      <c r="A82" s="40" t="s">
        <v>104</v>
      </c>
      <c r="B82" s="88" t="s">
        <v>105</v>
      </c>
      <c r="C82" s="89" t="s">
        <v>26</v>
      </c>
      <c r="D82" s="42" t="s">
        <v>90</v>
      </c>
      <c r="E82" s="170">
        <v>1100</v>
      </c>
      <c r="F82" s="171">
        <v>34.7</v>
      </c>
      <c r="G82" s="171">
        <f t="shared" si="1"/>
        <v>38170</v>
      </c>
      <c r="H82" s="123"/>
      <c r="I82" s="174">
        <v>4267</v>
      </c>
      <c r="K82" s="1">
        <v>1100</v>
      </c>
      <c r="L82" s="1">
        <v>1.25</v>
      </c>
      <c r="M82" s="1">
        <v>3.1</v>
      </c>
      <c r="N82" s="1">
        <v>3.1</v>
      </c>
      <c r="O82" s="1">
        <v>3.1</v>
      </c>
      <c r="P82" s="1">
        <v>3.1</v>
      </c>
      <c r="R82" s="1">
        <v>3.1</v>
      </c>
      <c r="S82" s="1">
        <v>3.1</v>
      </c>
      <c r="T82" s="1">
        <v>3.1</v>
      </c>
      <c r="U82" s="1">
        <v>3.1</v>
      </c>
      <c r="V82" s="1">
        <f t="shared" si="2"/>
        <v>26.05</v>
      </c>
    </row>
    <row r="83" ht="15.5" spans="1:22">
      <c r="A83" s="40" t="s">
        <v>106</v>
      </c>
      <c r="B83" s="88" t="s">
        <v>107</v>
      </c>
      <c r="C83" s="89" t="s">
        <v>26</v>
      </c>
      <c r="D83" s="42" t="s">
        <v>90</v>
      </c>
      <c r="E83" s="170">
        <v>300</v>
      </c>
      <c r="F83" s="171">
        <v>346.5</v>
      </c>
      <c r="G83" s="171">
        <f t="shared" si="1"/>
        <v>103950</v>
      </c>
      <c r="H83" s="123"/>
      <c r="I83" s="174">
        <v>4267</v>
      </c>
      <c r="J83" s="175"/>
      <c r="K83" s="1">
        <v>330</v>
      </c>
      <c r="L83" s="1">
        <v>9.54</v>
      </c>
      <c r="M83" s="1">
        <v>23.65</v>
      </c>
      <c r="N83" s="1">
        <v>23.65</v>
      </c>
      <c r="O83" s="1">
        <v>23.65</v>
      </c>
      <c r="P83" s="1">
        <v>23.65</v>
      </c>
      <c r="Q83" s="1">
        <v>6.9</v>
      </c>
      <c r="R83" s="1">
        <v>23.65</v>
      </c>
      <c r="S83" s="1">
        <v>23.66</v>
      </c>
      <c r="T83" s="1">
        <v>18.03</v>
      </c>
      <c r="U83" s="1">
        <v>23.66</v>
      </c>
      <c r="V83" s="1">
        <f t="shared" si="2"/>
        <v>200.04</v>
      </c>
    </row>
    <row r="84" spans="1:22">
      <c r="A84" s="40">
        <v>3221410</v>
      </c>
      <c r="B84" s="88" t="s">
        <v>108</v>
      </c>
      <c r="C84" s="89" t="s">
        <v>26</v>
      </c>
      <c r="D84" s="42" t="s">
        <v>90</v>
      </c>
      <c r="E84" s="171">
        <v>250</v>
      </c>
      <c r="F84" s="171">
        <v>173.3</v>
      </c>
      <c r="G84" s="171">
        <f t="shared" si="1"/>
        <v>43325</v>
      </c>
      <c r="H84" s="123"/>
      <c r="I84" s="174">
        <v>4267</v>
      </c>
      <c r="J84" s="175"/>
      <c r="K84" s="1">
        <v>310</v>
      </c>
      <c r="L84" s="1">
        <v>5</v>
      </c>
      <c r="M84" s="1">
        <v>12.4</v>
      </c>
      <c r="N84" s="1">
        <v>12.4</v>
      </c>
      <c r="O84" s="1">
        <v>12.4</v>
      </c>
      <c r="P84" s="1">
        <v>12.4</v>
      </c>
      <c r="Q84" s="1">
        <v>4.9</v>
      </c>
      <c r="R84" s="1">
        <v>12.4</v>
      </c>
      <c r="S84" s="1">
        <v>19.6</v>
      </c>
      <c r="T84" s="1">
        <v>9.3</v>
      </c>
      <c r="U84" s="1">
        <v>12.4</v>
      </c>
      <c r="V84" s="1">
        <f t="shared" si="2"/>
        <v>113.2</v>
      </c>
    </row>
    <row r="85" ht="15.5" spans="1:22">
      <c r="A85" s="40" t="s">
        <v>109</v>
      </c>
      <c r="B85" s="88" t="s">
        <v>110</v>
      </c>
      <c r="C85" s="89" t="s">
        <v>26</v>
      </c>
      <c r="D85" s="42" t="s">
        <v>90</v>
      </c>
      <c r="E85" s="170">
        <v>250</v>
      </c>
      <c r="F85" s="171">
        <v>34.7</v>
      </c>
      <c r="G85" s="171">
        <f t="shared" si="1"/>
        <v>8675</v>
      </c>
      <c r="H85" s="123"/>
      <c r="I85" s="174">
        <v>4267</v>
      </c>
      <c r="J85" s="175"/>
      <c r="K85" s="1">
        <v>350</v>
      </c>
      <c r="L85" s="1">
        <v>1.25</v>
      </c>
      <c r="M85" s="1">
        <v>3.1</v>
      </c>
      <c r="N85" s="1">
        <v>3.1</v>
      </c>
      <c r="O85" s="1">
        <v>3.1</v>
      </c>
      <c r="P85" s="1">
        <v>3.1</v>
      </c>
      <c r="Q85" s="1">
        <v>1.23</v>
      </c>
      <c r="R85" s="1">
        <v>3.1</v>
      </c>
      <c r="S85" s="1">
        <v>3.1</v>
      </c>
      <c r="T85" s="1">
        <v>3.1</v>
      </c>
      <c r="U85" s="1">
        <v>3.1</v>
      </c>
      <c r="V85" s="1">
        <f t="shared" si="2"/>
        <v>27.28</v>
      </c>
    </row>
    <row r="86" ht="15.5" spans="1:22">
      <c r="A86" s="40" t="s">
        <v>111</v>
      </c>
      <c r="B86" s="88" t="s">
        <v>112</v>
      </c>
      <c r="C86" s="89" t="s">
        <v>26</v>
      </c>
      <c r="D86" s="42" t="s">
        <v>90</v>
      </c>
      <c r="E86" s="170">
        <v>250</v>
      </c>
      <c r="F86" s="171">
        <v>159.4</v>
      </c>
      <c r="G86" s="171">
        <f t="shared" si="1"/>
        <v>39850</v>
      </c>
      <c r="H86" s="123"/>
      <c r="I86" s="174">
        <v>4267</v>
      </c>
      <c r="J86" s="175"/>
      <c r="K86" s="1">
        <v>330</v>
      </c>
      <c r="L86" s="1">
        <v>5.75</v>
      </c>
      <c r="M86" s="1">
        <v>14.26</v>
      </c>
      <c r="N86" s="1">
        <v>14.26</v>
      </c>
      <c r="O86" s="1">
        <v>14.26</v>
      </c>
      <c r="P86" s="1">
        <v>14.26</v>
      </c>
      <c r="Q86" s="1">
        <v>4.9</v>
      </c>
      <c r="R86" s="1">
        <v>14.26</v>
      </c>
      <c r="S86" s="1">
        <v>14.26</v>
      </c>
      <c r="T86" s="1">
        <v>14.26</v>
      </c>
      <c r="U86" s="1">
        <v>14.26</v>
      </c>
      <c r="V86" s="1">
        <f t="shared" si="2"/>
        <v>124.73</v>
      </c>
    </row>
    <row r="87" spans="1:22">
      <c r="A87" s="40">
        <v>15112150</v>
      </c>
      <c r="B87" s="88" t="s">
        <v>113</v>
      </c>
      <c r="C87" s="89" t="s">
        <v>26</v>
      </c>
      <c r="D87" s="42" t="s">
        <v>90</v>
      </c>
      <c r="E87" s="171">
        <v>2500</v>
      </c>
      <c r="F87" s="171">
        <v>69.3</v>
      </c>
      <c r="G87" s="171">
        <f t="shared" si="1"/>
        <v>173250</v>
      </c>
      <c r="H87" s="123"/>
      <c r="I87" s="174">
        <v>4267</v>
      </c>
      <c r="K87" s="1">
        <v>2500</v>
      </c>
      <c r="L87" s="1">
        <v>2.5</v>
      </c>
      <c r="M87" s="1">
        <v>6.2</v>
      </c>
      <c r="N87" s="1">
        <v>6.2</v>
      </c>
      <c r="O87" s="1">
        <v>6.2</v>
      </c>
      <c r="P87" s="1">
        <v>6.2</v>
      </c>
      <c r="R87" s="1">
        <v>6.2</v>
      </c>
      <c r="S87" s="1">
        <v>6.2</v>
      </c>
      <c r="T87" s="1">
        <v>6.2</v>
      </c>
      <c r="U87" s="1">
        <v>6.2</v>
      </c>
      <c r="V87" s="1">
        <f t="shared" si="2"/>
        <v>52.1</v>
      </c>
    </row>
    <row r="88" spans="1:22">
      <c r="A88" s="40">
        <v>15811100</v>
      </c>
      <c r="B88" s="88" t="s">
        <v>114</v>
      </c>
      <c r="C88" s="89" t="s">
        <v>26</v>
      </c>
      <c r="D88" s="42" t="s">
        <v>90</v>
      </c>
      <c r="E88" s="171">
        <v>385</v>
      </c>
      <c r="F88" s="171">
        <v>519.8</v>
      </c>
      <c r="G88" s="171">
        <f t="shared" ref="G88:G97" si="3">ROUND(E88*F88,0)</f>
        <v>200123</v>
      </c>
      <c r="H88" s="123"/>
      <c r="I88" s="174">
        <v>4267</v>
      </c>
      <c r="J88" s="1">
        <v>131700</v>
      </c>
      <c r="K88" s="1">
        <v>396.8</v>
      </c>
      <c r="U88" s="1">
        <v>355.2</v>
      </c>
      <c r="V88" s="1">
        <f t="shared" si="2"/>
        <v>355.2</v>
      </c>
    </row>
    <row r="89" spans="1:22">
      <c r="A89" s="40">
        <v>15616000</v>
      </c>
      <c r="B89" s="88" t="s">
        <v>115</v>
      </c>
      <c r="C89" s="89" t="s">
        <v>26</v>
      </c>
      <c r="D89" s="42" t="s">
        <v>90</v>
      </c>
      <c r="E89" s="171">
        <v>400</v>
      </c>
      <c r="F89" s="171">
        <v>69.3</v>
      </c>
      <c r="G89" s="171">
        <f t="shared" si="3"/>
        <v>27720</v>
      </c>
      <c r="H89" s="123"/>
      <c r="I89" s="174">
        <v>4267</v>
      </c>
      <c r="K89" s="1">
        <v>800</v>
      </c>
      <c r="L89" s="1">
        <v>1.25</v>
      </c>
      <c r="M89" s="1">
        <v>3.1</v>
      </c>
      <c r="N89" s="1">
        <v>3.1</v>
      </c>
      <c r="O89" s="1">
        <v>3.1</v>
      </c>
      <c r="P89" s="1">
        <v>3.1</v>
      </c>
      <c r="Q89" s="1">
        <v>2.45</v>
      </c>
      <c r="R89" s="1">
        <v>3.1</v>
      </c>
      <c r="S89" s="1">
        <v>3.1</v>
      </c>
      <c r="T89" s="1">
        <v>3.1</v>
      </c>
      <c r="U89" s="1">
        <v>3.1</v>
      </c>
      <c r="V89" s="1">
        <f t="shared" si="2"/>
        <v>28.5</v>
      </c>
    </row>
    <row r="90" spans="1:22">
      <c r="A90" s="40">
        <v>3142510</v>
      </c>
      <c r="B90" s="88" t="s">
        <v>116</v>
      </c>
      <c r="C90" s="89" t="s">
        <v>26</v>
      </c>
      <c r="D90" s="42" t="s">
        <v>29</v>
      </c>
      <c r="E90" s="171">
        <v>65</v>
      </c>
      <c r="F90" s="171">
        <v>1386</v>
      </c>
      <c r="G90" s="171">
        <f t="shared" si="3"/>
        <v>90090</v>
      </c>
      <c r="H90" s="123"/>
      <c r="I90" s="174">
        <v>4267</v>
      </c>
      <c r="K90" s="1">
        <v>65</v>
      </c>
      <c r="L90" s="1">
        <v>25</v>
      </c>
      <c r="M90" s="1">
        <v>124</v>
      </c>
      <c r="N90" s="1">
        <v>124</v>
      </c>
      <c r="O90" s="1">
        <v>124</v>
      </c>
      <c r="P90" s="1">
        <v>124</v>
      </c>
      <c r="Q90" s="1">
        <v>49</v>
      </c>
      <c r="R90" s="1">
        <v>124</v>
      </c>
      <c r="S90" s="1">
        <v>124</v>
      </c>
      <c r="T90" s="1">
        <v>124</v>
      </c>
      <c r="U90" s="1">
        <v>124</v>
      </c>
      <c r="V90" s="1">
        <f t="shared" si="2"/>
        <v>1066</v>
      </c>
    </row>
    <row r="91" spans="1:22">
      <c r="A91" s="40">
        <v>15851100</v>
      </c>
      <c r="B91" s="88" t="s">
        <v>117</v>
      </c>
      <c r="C91" s="89" t="s">
        <v>26</v>
      </c>
      <c r="D91" s="42" t="s">
        <v>90</v>
      </c>
      <c r="E91" s="171">
        <v>300</v>
      </c>
      <c r="F91" s="171">
        <v>69.3</v>
      </c>
      <c r="G91" s="171">
        <f t="shared" si="3"/>
        <v>20790</v>
      </c>
      <c r="H91" s="123"/>
      <c r="I91" s="174">
        <v>4267</v>
      </c>
      <c r="K91" s="1">
        <v>420</v>
      </c>
      <c r="L91" s="1">
        <v>2.5</v>
      </c>
      <c r="M91" s="1">
        <v>6.2</v>
      </c>
      <c r="N91" s="1">
        <v>6.2</v>
      </c>
      <c r="O91" s="1">
        <v>6.2</v>
      </c>
      <c r="P91" s="1">
        <v>6.2</v>
      </c>
      <c r="Q91" s="1">
        <v>2.45</v>
      </c>
      <c r="R91" s="1">
        <v>6.2</v>
      </c>
      <c r="S91" s="1">
        <v>6.2</v>
      </c>
      <c r="T91" s="1">
        <v>3.1</v>
      </c>
      <c r="U91" s="1">
        <v>6.2</v>
      </c>
      <c r="V91" s="1">
        <f t="shared" si="2"/>
        <v>51.45</v>
      </c>
    </row>
    <row r="92" spans="1:22">
      <c r="A92" s="40">
        <v>15831000</v>
      </c>
      <c r="B92" s="88" t="s">
        <v>118</v>
      </c>
      <c r="C92" s="89" t="s">
        <v>26</v>
      </c>
      <c r="D92" s="42" t="s">
        <v>90</v>
      </c>
      <c r="E92" s="171">
        <v>350</v>
      </c>
      <c r="F92" s="171">
        <v>34.7</v>
      </c>
      <c r="G92" s="171">
        <f t="shared" si="3"/>
        <v>12145</v>
      </c>
      <c r="H92" s="123"/>
      <c r="I92" s="174">
        <v>4267</v>
      </c>
      <c r="K92" s="1">
        <v>420</v>
      </c>
      <c r="L92" s="1">
        <v>1.2</v>
      </c>
      <c r="M92" s="1">
        <v>2.976</v>
      </c>
      <c r="N92" s="1">
        <v>2.976</v>
      </c>
      <c r="O92" s="1">
        <v>2.976</v>
      </c>
      <c r="P92" s="1">
        <v>2.976</v>
      </c>
      <c r="Q92" s="1">
        <v>1.176</v>
      </c>
      <c r="R92" s="1">
        <v>2.976</v>
      </c>
      <c r="S92" s="1">
        <v>2.976</v>
      </c>
      <c r="T92" s="1">
        <v>1.488</v>
      </c>
      <c r="U92" s="1">
        <v>2.976</v>
      </c>
      <c r="V92" s="1">
        <f t="shared" si="2"/>
        <v>24.696</v>
      </c>
    </row>
    <row r="93" spans="1:22">
      <c r="A93" s="40">
        <v>15331154</v>
      </c>
      <c r="B93" s="88" t="s">
        <v>119</v>
      </c>
      <c r="C93" s="89" t="s">
        <v>26</v>
      </c>
      <c r="D93" s="42" t="s">
        <v>90</v>
      </c>
      <c r="E93" s="171">
        <v>650</v>
      </c>
      <c r="F93" s="171">
        <v>34.7</v>
      </c>
      <c r="G93" s="171">
        <f t="shared" si="3"/>
        <v>22555</v>
      </c>
      <c r="H93" s="123"/>
      <c r="I93" s="174">
        <v>4267</v>
      </c>
      <c r="K93" s="1">
        <v>480</v>
      </c>
      <c r="L93" s="1">
        <v>1.25</v>
      </c>
      <c r="M93" s="1">
        <v>3.1</v>
      </c>
      <c r="N93" s="1">
        <v>3.1</v>
      </c>
      <c r="O93" s="1">
        <v>3.1</v>
      </c>
      <c r="P93" s="1">
        <v>3.1</v>
      </c>
      <c r="Q93" s="1">
        <v>2.45</v>
      </c>
      <c r="R93" s="1">
        <v>3.1</v>
      </c>
      <c r="S93" s="1">
        <v>3.1</v>
      </c>
      <c r="T93" s="1">
        <v>3.1</v>
      </c>
      <c r="U93" s="1">
        <v>3.1</v>
      </c>
      <c r="V93" s="1">
        <f t="shared" si="2"/>
        <v>28.5</v>
      </c>
    </row>
    <row r="94" spans="1:22">
      <c r="A94" s="40">
        <v>15331153</v>
      </c>
      <c r="B94" s="88" t="s">
        <v>120</v>
      </c>
      <c r="C94" s="89" t="s">
        <v>26</v>
      </c>
      <c r="D94" s="42" t="s">
        <v>90</v>
      </c>
      <c r="E94" s="171">
        <v>2300</v>
      </c>
      <c r="F94" s="171">
        <v>62.4</v>
      </c>
      <c r="G94" s="171">
        <f t="shared" si="3"/>
        <v>143520</v>
      </c>
      <c r="H94" s="123"/>
      <c r="I94" s="174">
        <v>4267</v>
      </c>
      <c r="K94" s="1">
        <v>800</v>
      </c>
      <c r="L94" s="1">
        <v>1.25</v>
      </c>
      <c r="M94" s="1">
        <v>3.1</v>
      </c>
      <c r="N94" s="1">
        <v>3.1</v>
      </c>
      <c r="O94" s="1">
        <v>3.1</v>
      </c>
      <c r="P94" s="1">
        <v>3.1</v>
      </c>
      <c r="Q94" s="1">
        <v>1.47</v>
      </c>
      <c r="R94" s="1">
        <v>3.1</v>
      </c>
      <c r="S94" s="1">
        <v>3.1</v>
      </c>
      <c r="T94" s="1">
        <v>1.86</v>
      </c>
      <c r="U94" s="1">
        <v>3.1</v>
      </c>
      <c r="V94" s="1">
        <f t="shared" si="2"/>
        <v>26.28</v>
      </c>
    </row>
    <row r="95" spans="1:22">
      <c r="A95" s="40">
        <v>15541200</v>
      </c>
      <c r="B95" s="88" t="s">
        <v>121</v>
      </c>
      <c r="C95" s="89" t="s">
        <v>26</v>
      </c>
      <c r="D95" s="42" t="s">
        <v>90</v>
      </c>
      <c r="E95" s="171">
        <v>450</v>
      </c>
      <c r="F95" s="171">
        <v>20.8</v>
      </c>
      <c r="G95" s="171">
        <f t="shared" si="3"/>
        <v>9360</v>
      </c>
      <c r="H95" s="123"/>
      <c r="I95" s="174">
        <v>4267</v>
      </c>
      <c r="K95" s="1">
        <v>2300</v>
      </c>
      <c r="L95" s="1">
        <v>2</v>
      </c>
      <c r="M95" s="1">
        <v>3.72</v>
      </c>
      <c r="N95" s="1">
        <v>3.72</v>
      </c>
      <c r="O95" s="1">
        <v>3.72</v>
      </c>
      <c r="P95" s="1">
        <v>3.72</v>
      </c>
      <c r="Q95" s="1">
        <v>1.96</v>
      </c>
      <c r="R95" s="1">
        <v>3.72</v>
      </c>
      <c r="S95" s="1">
        <v>3.72</v>
      </c>
      <c r="T95" s="1">
        <v>2.48</v>
      </c>
      <c r="U95" s="1">
        <v>3.72</v>
      </c>
      <c r="V95" s="1">
        <f t="shared" si="2"/>
        <v>32.48</v>
      </c>
    </row>
    <row r="96" spans="1:22">
      <c r="A96" s="40">
        <v>15333100</v>
      </c>
      <c r="B96" s="88" t="s">
        <v>122</v>
      </c>
      <c r="C96" s="89" t="s">
        <v>26</v>
      </c>
      <c r="D96" s="42" t="s">
        <v>90</v>
      </c>
      <c r="E96" s="171">
        <v>750</v>
      </c>
      <c r="F96" s="171">
        <v>8.3</v>
      </c>
      <c r="G96" s="171">
        <f t="shared" si="3"/>
        <v>6225</v>
      </c>
      <c r="H96" s="123"/>
      <c r="I96" s="174">
        <v>4267</v>
      </c>
      <c r="K96" s="1">
        <v>900</v>
      </c>
      <c r="L96" s="1">
        <v>1</v>
      </c>
      <c r="M96" s="1">
        <v>1</v>
      </c>
      <c r="N96" s="1">
        <v>1</v>
      </c>
      <c r="O96" s="1">
        <v>1</v>
      </c>
      <c r="P96" s="1">
        <v>1</v>
      </c>
      <c r="Q96" s="1">
        <v>1</v>
      </c>
      <c r="R96" s="1">
        <v>1</v>
      </c>
      <c r="S96" s="1">
        <v>1</v>
      </c>
      <c r="T96" s="1">
        <v>1</v>
      </c>
      <c r="U96" s="1">
        <v>1</v>
      </c>
      <c r="V96" s="1">
        <f t="shared" si="2"/>
        <v>10</v>
      </c>
    </row>
    <row r="97" spans="1:9">
      <c r="A97" s="40"/>
      <c r="B97" s="88" t="s">
        <v>123</v>
      </c>
      <c r="C97" s="89"/>
      <c r="D97" s="42"/>
      <c r="E97" s="171">
        <v>999990</v>
      </c>
      <c r="F97" s="171">
        <v>1</v>
      </c>
      <c r="G97" s="171">
        <f t="shared" si="3"/>
        <v>999990</v>
      </c>
      <c r="H97" s="2"/>
      <c r="I97" s="97"/>
    </row>
    <row r="98" ht="15" spans="1:9">
      <c r="A98" s="91"/>
      <c r="B98" s="172" t="s">
        <v>124</v>
      </c>
      <c r="C98" s="93"/>
      <c r="D98" s="93"/>
      <c r="E98" s="93"/>
      <c r="F98" s="93"/>
      <c r="G98" s="115">
        <f>+SUM(G99:G128)</f>
        <v>300000</v>
      </c>
      <c r="H98" s="2"/>
      <c r="I98" s="97"/>
    </row>
    <row r="99" ht="29" spans="1:9">
      <c r="A99" s="40" t="s">
        <v>125</v>
      </c>
      <c r="B99" s="47" t="s">
        <v>126</v>
      </c>
      <c r="C99" s="45" t="s">
        <v>26</v>
      </c>
      <c r="D99" s="173" t="s">
        <v>29</v>
      </c>
      <c r="E99" s="25">
        <v>11000</v>
      </c>
      <c r="F99" s="25">
        <v>1</v>
      </c>
      <c r="G99" s="41">
        <f>+F99*E99</f>
        <v>11000</v>
      </c>
      <c r="H99" s="2"/>
      <c r="I99" s="97"/>
    </row>
    <row r="100" spans="1:9">
      <c r="A100" s="40">
        <v>39831245</v>
      </c>
      <c r="B100" s="61" t="s">
        <v>127</v>
      </c>
      <c r="C100" s="29" t="s">
        <v>26</v>
      </c>
      <c r="D100" s="29" t="s">
        <v>29</v>
      </c>
      <c r="E100" s="25">
        <v>1480</v>
      </c>
      <c r="F100" s="25">
        <v>3</v>
      </c>
      <c r="G100" s="41">
        <f t="shared" ref="G100:G109" si="4">+F100*E100</f>
        <v>4440</v>
      </c>
      <c r="H100" s="135"/>
      <c r="I100" s="97"/>
    </row>
    <row r="101" spans="1:9">
      <c r="A101" s="40" t="s">
        <v>128</v>
      </c>
      <c r="B101" s="27" t="s">
        <v>129</v>
      </c>
      <c r="C101" s="29" t="s">
        <v>26</v>
      </c>
      <c r="D101" s="29" t="s">
        <v>29</v>
      </c>
      <c r="E101" s="25">
        <v>780</v>
      </c>
      <c r="F101" s="25">
        <v>4</v>
      </c>
      <c r="G101" s="41">
        <f t="shared" si="4"/>
        <v>3120</v>
      </c>
      <c r="H101" s="135"/>
      <c r="I101" s="97"/>
    </row>
    <row r="102" spans="1:9">
      <c r="A102" s="95" t="s">
        <v>130</v>
      </c>
      <c r="B102" s="47" t="s">
        <v>131</v>
      </c>
      <c r="C102" s="45" t="s">
        <v>26</v>
      </c>
      <c r="D102" s="173" t="s">
        <v>132</v>
      </c>
      <c r="E102" s="25">
        <v>2800</v>
      </c>
      <c r="F102" s="25">
        <v>1</v>
      </c>
      <c r="G102" s="41">
        <f t="shared" si="4"/>
        <v>2800</v>
      </c>
      <c r="H102" s="135"/>
      <c r="I102" s="97"/>
    </row>
    <row r="103" spans="1:9">
      <c r="A103" s="95" t="s">
        <v>133</v>
      </c>
      <c r="B103" s="47" t="s">
        <v>134</v>
      </c>
      <c r="C103" s="45" t="s">
        <v>26</v>
      </c>
      <c r="D103" s="173" t="s">
        <v>29</v>
      </c>
      <c r="E103" s="25">
        <v>1300</v>
      </c>
      <c r="F103" s="25">
        <v>8</v>
      </c>
      <c r="G103" s="41">
        <f t="shared" si="4"/>
        <v>10400</v>
      </c>
      <c r="H103" s="135"/>
      <c r="I103" s="97"/>
    </row>
    <row r="104" spans="1:9">
      <c r="A104" s="40" t="s">
        <v>135</v>
      </c>
      <c r="B104" s="27" t="s">
        <v>136</v>
      </c>
      <c r="C104" s="29" t="s">
        <v>26</v>
      </c>
      <c r="D104" s="29" t="s">
        <v>29</v>
      </c>
      <c r="E104" s="29">
        <v>160</v>
      </c>
      <c r="F104" s="29">
        <v>10</v>
      </c>
      <c r="G104" s="41">
        <f>E104*F104</f>
        <v>1600</v>
      </c>
      <c r="H104" s="2"/>
      <c r="I104" s="97"/>
    </row>
    <row r="105" spans="1:9">
      <c r="A105" s="42">
        <v>39812410</v>
      </c>
      <c r="B105" s="96" t="s">
        <v>137</v>
      </c>
      <c r="C105" s="29" t="s">
        <v>26</v>
      </c>
      <c r="D105" s="29" t="s">
        <v>29</v>
      </c>
      <c r="E105" s="25">
        <v>1950</v>
      </c>
      <c r="F105" s="25">
        <v>2</v>
      </c>
      <c r="G105" s="41">
        <f t="shared" si="4"/>
        <v>3900</v>
      </c>
      <c r="H105" s="2"/>
      <c r="I105" s="97"/>
    </row>
    <row r="106" spans="1:9">
      <c r="A106" s="40">
        <v>39836000</v>
      </c>
      <c r="B106" s="66" t="s">
        <v>138</v>
      </c>
      <c r="C106" s="42" t="s">
        <v>26</v>
      </c>
      <c r="D106" s="42" t="s">
        <v>29</v>
      </c>
      <c r="E106" s="42">
        <v>1000</v>
      </c>
      <c r="F106" s="25">
        <v>11</v>
      </c>
      <c r="G106" s="41">
        <f t="shared" si="4"/>
        <v>11000</v>
      </c>
      <c r="H106" s="135"/>
      <c r="I106" s="97"/>
    </row>
    <row r="107" spans="1:9">
      <c r="A107" s="40">
        <v>39839200</v>
      </c>
      <c r="B107" s="96" t="s">
        <v>139</v>
      </c>
      <c r="C107" s="42" t="s">
        <v>26</v>
      </c>
      <c r="D107" s="25" t="s">
        <v>29</v>
      </c>
      <c r="E107" s="25">
        <v>500</v>
      </c>
      <c r="F107" s="25">
        <v>2</v>
      </c>
      <c r="G107" s="41">
        <f t="shared" si="4"/>
        <v>1000</v>
      </c>
      <c r="H107" s="2"/>
      <c r="I107" s="97"/>
    </row>
    <row r="108" spans="1:9">
      <c r="A108" s="40">
        <v>39831280</v>
      </c>
      <c r="B108" s="61" t="s">
        <v>140</v>
      </c>
      <c r="C108" s="29" t="s">
        <v>26</v>
      </c>
      <c r="D108" s="29" t="s">
        <v>29</v>
      </c>
      <c r="E108" s="25">
        <v>500</v>
      </c>
      <c r="F108" s="25">
        <v>5</v>
      </c>
      <c r="G108" s="41">
        <f t="shared" si="4"/>
        <v>2500</v>
      </c>
      <c r="H108" s="135"/>
      <c r="I108" s="97"/>
    </row>
    <row r="109" spans="1:9">
      <c r="A109" s="40">
        <v>39221480</v>
      </c>
      <c r="B109" s="96" t="s">
        <v>141</v>
      </c>
      <c r="C109" s="29" t="s">
        <v>26</v>
      </c>
      <c r="D109" s="29" t="s">
        <v>29</v>
      </c>
      <c r="E109" s="25">
        <v>1470</v>
      </c>
      <c r="F109" s="25">
        <v>2</v>
      </c>
      <c r="G109" s="41">
        <f t="shared" si="4"/>
        <v>2940</v>
      </c>
      <c r="H109" s="2"/>
      <c r="I109" s="97"/>
    </row>
    <row r="110" spans="1:9">
      <c r="A110" s="40" t="s">
        <v>128</v>
      </c>
      <c r="B110" s="27" t="s">
        <v>142</v>
      </c>
      <c r="C110" s="29" t="s">
        <v>26</v>
      </c>
      <c r="D110" s="29" t="s">
        <v>29</v>
      </c>
      <c r="E110" s="29">
        <v>140</v>
      </c>
      <c r="F110" s="29">
        <v>60</v>
      </c>
      <c r="G110" s="41">
        <f t="shared" ref="G110:G124" si="5">E110*F110</f>
        <v>8400</v>
      </c>
      <c r="H110" s="135"/>
      <c r="I110" s="97"/>
    </row>
    <row r="111" spans="1:9">
      <c r="A111" s="40" t="s">
        <v>143</v>
      </c>
      <c r="B111" s="61" t="s">
        <v>144</v>
      </c>
      <c r="C111" s="29" t="s">
        <v>26</v>
      </c>
      <c r="D111" s="29" t="s">
        <v>29</v>
      </c>
      <c r="E111" s="29">
        <v>950</v>
      </c>
      <c r="F111" s="29">
        <v>4</v>
      </c>
      <c r="G111" s="41">
        <f t="shared" si="5"/>
        <v>3800</v>
      </c>
      <c r="H111" s="135"/>
      <c r="I111" s="97"/>
    </row>
    <row r="112" spans="1:9">
      <c r="A112" s="40">
        <v>39221480</v>
      </c>
      <c r="B112" s="47" t="s">
        <v>145</v>
      </c>
      <c r="C112" s="45" t="s">
        <v>26</v>
      </c>
      <c r="D112" s="173" t="s">
        <v>29</v>
      </c>
      <c r="E112" s="25">
        <v>750</v>
      </c>
      <c r="F112" s="25">
        <v>2</v>
      </c>
      <c r="G112" s="41">
        <f t="shared" si="5"/>
        <v>1500</v>
      </c>
      <c r="H112" s="2"/>
      <c r="I112" s="97"/>
    </row>
    <row r="113" spans="1:9">
      <c r="A113" s="40">
        <v>24961200</v>
      </c>
      <c r="B113" s="43" t="s">
        <v>146</v>
      </c>
      <c r="C113" s="45" t="s">
        <v>26</v>
      </c>
      <c r="D113" s="173" t="s">
        <v>29</v>
      </c>
      <c r="E113" s="25">
        <v>590</v>
      </c>
      <c r="F113" s="25">
        <v>2</v>
      </c>
      <c r="G113" s="41">
        <f t="shared" si="5"/>
        <v>1180</v>
      </c>
      <c r="H113" s="2"/>
      <c r="I113" s="97"/>
    </row>
    <row r="114" spans="1:9">
      <c r="A114" s="40" t="s">
        <v>147</v>
      </c>
      <c r="B114" s="27" t="s">
        <v>148</v>
      </c>
      <c r="C114" s="29" t="s">
        <v>26</v>
      </c>
      <c r="D114" s="29" t="s">
        <v>29</v>
      </c>
      <c r="E114" s="29">
        <v>3850</v>
      </c>
      <c r="F114" s="29">
        <v>2</v>
      </c>
      <c r="G114" s="41">
        <f t="shared" si="5"/>
        <v>7700</v>
      </c>
      <c r="H114" s="2"/>
      <c r="I114" s="97"/>
    </row>
    <row r="115" spans="1:9">
      <c r="A115" s="40" t="s">
        <v>149</v>
      </c>
      <c r="B115" s="27" t="s">
        <v>150</v>
      </c>
      <c r="C115" s="29" t="s">
        <v>26</v>
      </c>
      <c r="D115" s="29" t="s">
        <v>29</v>
      </c>
      <c r="E115" s="29">
        <v>430</v>
      </c>
      <c r="F115" s="29">
        <v>4</v>
      </c>
      <c r="G115" s="41">
        <f t="shared" si="5"/>
        <v>1720</v>
      </c>
      <c r="H115" s="135"/>
      <c r="I115" s="97"/>
    </row>
    <row r="116" ht="29" spans="1:9">
      <c r="A116" s="40" t="s">
        <v>151</v>
      </c>
      <c r="B116" s="47" t="s">
        <v>152</v>
      </c>
      <c r="C116" s="45" t="s">
        <v>26</v>
      </c>
      <c r="D116" s="29" t="s">
        <v>29</v>
      </c>
      <c r="E116" s="25">
        <v>1240</v>
      </c>
      <c r="F116" s="25">
        <v>3</v>
      </c>
      <c r="G116" s="41">
        <f t="shared" si="5"/>
        <v>3720</v>
      </c>
      <c r="H116" s="135"/>
      <c r="I116" s="97"/>
    </row>
    <row r="117" spans="1:9">
      <c r="A117" s="40">
        <v>18421160</v>
      </c>
      <c r="B117" s="47" t="s">
        <v>153</v>
      </c>
      <c r="C117" s="45" t="s">
        <v>26</v>
      </c>
      <c r="D117" s="173" t="s">
        <v>154</v>
      </c>
      <c r="E117" s="25">
        <v>470</v>
      </c>
      <c r="F117" s="25">
        <v>8</v>
      </c>
      <c r="G117" s="41">
        <f t="shared" si="5"/>
        <v>3760</v>
      </c>
      <c r="H117" s="135"/>
      <c r="I117" s="97"/>
    </row>
    <row r="118" spans="1:9">
      <c r="A118" s="40">
        <v>39513200</v>
      </c>
      <c r="B118" s="27" t="s">
        <v>155</v>
      </c>
      <c r="C118" s="29" t="s">
        <v>26</v>
      </c>
      <c r="D118" s="29" t="s">
        <v>29</v>
      </c>
      <c r="E118" s="29">
        <v>370</v>
      </c>
      <c r="F118" s="29">
        <v>15</v>
      </c>
      <c r="G118" s="41">
        <f t="shared" si="5"/>
        <v>5550</v>
      </c>
      <c r="H118" s="135"/>
      <c r="I118" s="97"/>
    </row>
    <row r="119" spans="1:9">
      <c r="A119" s="40">
        <v>33141118</v>
      </c>
      <c r="B119" s="61" t="s">
        <v>156</v>
      </c>
      <c r="C119" s="29" t="s">
        <v>26</v>
      </c>
      <c r="D119" s="29" t="s">
        <v>29</v>
      </c>
      <c r="E119" s="29">
        <v>600</v>
      </c>
      <c r="F119" s="29">
        <v>10</v>
      </c>
      <c r="G119" s="41">
        <f t="shared" si="5"/>
        <v>6000</v>
      </c>
      <c r="H119" s="135">
        <v>4</v>
      </c>
      <c r="I119" s="97"/>
    </row>
    <row r="120" spans="1:9">
      <c r="A120" s="40" t="s">
        <v>157</v>
      </c>
      <c r="B120" s="27" t="s">
        <v>158</v>
      </c>
      <c r="C120" s="29" t="s">
        <v>26</v>
      </c>
      <c r="D120" s="29" t="s">
        <v>29</v>
      </c>
      <c r="E120" s="101">
        <v>1700</v>
      </c>
      <c r="F120" s="101">
        <v>2</v>
      </c>
      <c r="G120" s="101">
        <f t="shared" si="5"/>
        <v>3400</v>
      </c>
      <c r="H120" s="2"/>
      <c r="I120" s="97"/>
    </row>
    <row r="121" spans="1:9">
      <c r="A121" s="40" t="s">
        <v>159</v>
      </c>
      <c r="B121" s="27" t="s">
        <v>160</v>
      </c>
      <c r="C121" s="29" t="s">
        <v>26</v>
      </c>
      <c r="D121" s="29" t="s">
        <v>29</v>
      </c>
      <c r="E121" s="101">
        <v>23300</v>
      </c>
      <c r="F121" s="101">
        <v>1</v>
      </c>
      <c r="G121" s="101">
        <f t="shared" si="5"/>
        <v>23300</v>
      </c>
      <c r="H121" s="135"/>
      <c r="I121" s="97"/>
    </row>
    <row r="122" spans="1:9">
      <c r="A122" s="40" t="s">
        <v>161</v>
      </c>
      <c r="B122" s="27" t="s">
        <v>162</v>
      </c>
      <c r="C122" s="29" t="s">
        <v>26</v>
      </c>
      <c r="D122" s="29" t="s">
        <v>29</v>
      </c>
      <c r="E122" s="101">
        <v>6900</v>
      </c>
      <c r="F122" s="101">
        <v>1</v>
      </c>
      <c r="G122" s="101">
        <f t="shared" si="5"/>
        <v>6900</v>
      </c>
      <c r="H122" s="135"/>
      <c r="I122" s="97"/>
    </row>
    <row r="123" spans="1:9">
      <c r="A123" s="40">
        <v>39221130</v>
      </c>
      <c r="B123" s="27" t="s">
        <v>163</v>
      </c>
      <c r="C123" s="29" t="s">
        <v>26</v>
      </c>
      <c r="D123" s="29" t="s">
        <v>29</v>
      </c>
      <c r="E123" s="101">
        <v>3600</v>
      </c>
      <c r="F123" s="101">
        <v>2</v>
      </c>
      <c r="G123" s="101">
        <f t="shared" si="5"/>
        <v>7200</v>
      </c>
      <c r="H123" s="135"/>
      <c r="I123" s="97"/>
    </row>
    <row r="124" spans="1:9">
      <c r="A124" s="40">
        <v>39221100</v>
      </c>
      <c r="B124" s="27" t="s">
        <v>164</v>
      </c>
      <c r="C124" s="29" t="s">
        <v>26</v>
      </c>
      <c r="D124" s="29" t="s">
        <v>29</v>
      </c>
      <c r="E124" s="101">
        <v>1350</v>
      </c>
      <c r="F124" s="101">
        <v>2</v>
      </c>
      <c r="G124" s="101">
        <f t="shared" si="5"/>
        <v>2700</v>
      </c>
      <c r="H124" s="135"/>
      <c r="I124" s="97"/>
    </row>
    <row r="125" spans="1:9">
      <c r="A125" s="40">
        <v>39831245</v>
      </c>
      <c r="B125" s="61" t="s">
        <v>127</v>
      </c>
      <c r="C125" s="29" t="s">
        <v>26</v>
      </c>
      <c r="D125" s="29" t="s">
        <v>29</v>
      </c>
      <c r="E125" s="25">
        <v>1400</v>
      </c>
      <c r="F125" s="25">
        <v>2</v>
      </c>
      <c r="G125" s="41">
        <f>+F125*E125</f>
        <v>2800</v>
      </c>
      <c r="H125" s="2"/>
      <c r="I125" s="97"/>
    </row>
    <row r="126" spans="1:9">
      <c r="A126" s="40" t="s">
        <v>157</v>
      </c>
      <c r="B126" s="61" t="s">
        <v>165</v>
      </c>
      <c r="C126" s="29" t="s">
        <v>26</v>
      </c>
      <c r="D126" s="29" t="s">
        <v>29</v>
      </c>
      <c r="E126" s="25">
        <v>2100</v>
      </c>
      <c r="F126" s="25">
        <v>1</v>
      </c>
      <c r="G126" s="41">
        <f>+F126*E126</f>
        <v>2100</v>
      </c>
      <c r="H126" s="135"/>
      <c r="I126" s="97"/>
    </row>
    <row r="127" s="2" customFormat="1" spans="1:9">
      <c r="A127" s="40"/>
      <c r="B127" s="27" t="s">
        <v>166</v>
      </c>
      <c r="C127" s="29"/>
      <c r="D127" s="29"/>
      <c r="E127" s="25">
        <v>153570</v>
      </c>
      <c r="F127" s="25">
        <v>1</v>
      </c>
      <c r="G127" s="41">
        <f>+F127*E127</f>
        <v>153570</v>
      </c>
      <c r="I127" s="97"/>
    </row>
    <row r="128" s="2" customFormat="1" spans="1:9">
      <c r="A128" s="40"/>
      <c r="B128" s="66"/>
      <c r="C128" s="42"/>
      <c r="D128" s="42"/>
      <c r="E128" s="101"/>
      <c r="F128" s="101"/>
      <c r="G128" s="101"/>
      <c r="I128" s="97"/>
    </row>
    <row r="129" ht="15" spans="1:9">
      <c r="A129" s="91"/>
      <c r="B129" s="92" t="s">
        <v>167</v>
      </c>
      <c r="C129" s="93"/>
      <c r="D129" s="93"/>
      <c r="E129" s="93"/>
      <c r="F129" s="93"/>
      <c r="G129" s="115">
        <f>+SUM(G130:G163)</f>
        <v>266500</v>
      </c>
      <c r="H129" s="2"/>
      <c r="I129" s="97">
        <v>266500</v>
      </c>
    </row>
    <row r="130" spans="1:9">
      <c r="A130" s="40">
        <v>35821400</v>
      </c>
      <c r="B130" s="47" t="s">
        <v>168</v>
      </c>
      <c r="C130" s="45" t="s">
        <v>26</v>
      </c>
      <c r="D130" s="45" t="s">
        <v>29</v>
      </c>
      <c r="E130" s="25">
        <v>5500</v>
      </c>
      <c r="F130" s="25">
        <v>2</v>
      </c>
      <c r="G130" s="25">
        <f>+F130*E130</f>
        <v>11000</v>
      </c>
      <c r="H130" s="135"/>
      <c r="I130" s="97"/>
    </row>
    <row r="131" spans="1:9">
      <c r="A131" s="40">
        <v>37451580</v>
      </c>
      <c r="B131" s="66" t="s">
        <v>169</v>
      </c>
      <c r="C131" s="42" t="s">
        <v>26</v>
      </c>
      <c r="D131" s="45" t="s">
        <v>29</v>
      </c>
      <c r="E131" s="25">
        <v>4000</v>
      </c>
      <c r="F131" s="25">
        <v>4</v>
      </c>
      <c r="G131" s="25">
        <f t="shared" ref="G131:G163" si="6">+F131*E131</f>
        <v>16000</v>
      </c>
      <c r="H131" s="135"/>
      <c r="I131" s="97"/>
    </row>
    <row r="132" spans="1:9">
      <c r="A132" s="40">
        <v>37451410</v>
      </c>
      <c r="B132" s="66" t="s">
        <v>170</v>
      </c>
      <c r="C132" s="42" t="s">
        <v>26</v>
      </c>
      <c r="D132" s="45" t="s">
        <v>29</v>
      </c>
      <c r="E132" s="25">
        <v>4000</v>
      </c>
      <c r="F132" s="25">
        <v>2</v>
      </c>
      <c r="G132" s="25">
        <f t="shared" si="6"/>
        <v>8000</v>
      </c>
      <c r="H132" s="2"/>
      <c r="I132" s="97"/>
    </row>
    <row r="133" spans="1:9">
      <c r="A133" s="40">
        <v>37451580</v>
      </c>
      <c r="B133" s="66" t="s">
        <v>171</v>
      </c>
      <c r="C133" s="42" t="s">
        <v>26</v>
      </c>
      <c r="D133" s="45" t="s">
        <v>29</v>
      </c>
      <c r="E133" s="25">
        <v>5500</v>
      </c>
      <c r="F133" s="25">
        <v>2</v>
      </c>
      <c r="G133" s="25">
        <f t="shared" si="6"/>
        <v>11000</v>
      </c>
      <c r="H133" s="135"/>
      <c r="I133" s="97"/>
    </row>
    <row r="134" spans="1:9">
      <c r="A134" s="40">
        <v>37451410</v>
      </c>
      <c r="B134" s="66" t="s">
        <v>170</v>
      </c>
      <c r="C134" s="42" t="s">
        <v>26</v>
      </c>
      <c r="D134" s="45" t="s">
        <v>29</v>
      </c>
      <c r="E134" s="25">
        <v>4500</v>
      </c>
      <c r="F134" s="25">
        <v>2</v>
      </c>
      <c r="G134" s="25">
        <f t="shared" si="6"/>
        <v>9000</v>
      </c>
      <c r="H134" s="2"/>
      <c r="I134" s="97"/>
    </row>
    <row r="135" spans="1:9">
      <c r="A135" s="40" t="s">
        <v>172</v>
      </c>
      <c r="B135" s="66" t="s">
        <v>173</v>
      </c>
      <c r="C135" s="42" t="s">
        <v>26</v>
      </c>
      <c r="D135" s="45" t="s">
        <v>29</v>
      </c>
      <c r="E135" s="25">
        <v>3800</v>
      </c>
      <c r="F135" s="25">
        <v>1</v>
      </c>
      <c r="G135" s="25">
        <f t="shared" si="6"/>
        <v>3800</v>
      </c>
      <c r="H135" s="135"/>
      <c r="I135" s="97"/>
    </row>
    <row r="136" spans="1:9">
      <c r="A136" s="40">
        <v>37421160</v>
      </c>
      <c r="B136" s="27" t="s">
        <v>174</v>
      </c>
      <c r="C136" s="42" t="s">
        <v>26</v>
      </c>
      <c r="D136" s="45" t="s">
        <v>29</v>
      </c>
      <c r="E136" s="25">
        <v>1500</v>
      </c>
      <c r="F136" s="25">
        <v>2</v>
      </c>
      <c r="G136" s="25">
        <f t="shared" si="6"/>
        <v>3000</v>
      </c>
      <c r="H136" s="2"/>
      <c r="I136" s="97"/>
    </row>
    <row r="137" spans="1:9">
      <c r="A137" s="40" t="s">
        <v>175</v>
      </c>
      <c r="B137" s="27" t="s">
        <v>176</v>
      </c>
      <c r="C137" s="42" t="s">
        <v>26</v>
      </c>
      <c r="D137" s="45" t="s">
        <v>29</v>
      </c>
      <c r="E137" s="25">
        <v>8500</v>
      </c>
      <c r="F137" s="25">
        <v>1</v>
      </c>
      <c r="G137" s="28">
        <f t="shared" si="6"/>
        <v>8500</v>
      </c>
      <c r="H137" s="2"/>
      <c r="I137" s="97"/>
    </row>
    <row r="138" spans="1:9">
      <c r="A138" s="40" t="s">
        <v>161</v>
      </c>
      <c r="B138" s="27" t="s">
        <v>177</v>
      </c>
      <c r="C138" s="42" t="s">
        <v>26</v>
      </c>
      <c r="D138" s="45" t="s">
        <v>29</v>
      </c>
      <c r="E138" s="25">
        <v>7500</v>
      </c>
      <c r="F138" s="25">
        <v>1</v>
      </c>
      <c r="G138" s="28">
        <f t="shared" si="6"/>
        <v>7500</v>
      </c>
      <c r="H138" s="2"/>
      <c r="I138" s="97"/>
    </row>
    <row r="139" spans="1:9">
      <c r="A139" s="40">
        <v>37431120</v>
      </c>
      <c r="B139" s="27" t="s">
        <v>178</v>
      </c>
      <c r="C139" s="42" t="s">
        <v>26</v>
      </c>
      <c r="D139" s="45" t="s">
        <v>29</v>
      </c>
      <c r="E139" s="25">
        <v>4000</v>
      </c>
      <c r="F139" s="25">
        <v>1</v>
      </c>
      <c r="G139" s="28">
        <f t="shared" si="6"/>
        <v>4000</v>
      </c>
      <c r="H139" s="2"/>
      <c r="I139" s="97"/>
    </row>
    <row r="140" spans="1:9">
      <c r="A140" s="40">
        <v>39221140</v>
      </c>
      <c r="B140" s="27" t="s">
        <v>179</v>
      </c>
      <c r="C140" s="42" t="s">
        <v>26</v>
      </c>
      <c r="D140" s="45" t="s">
        <v>29</v>
      </c>
      <c r="E140" s="25">
        <v>3000</v>
      </c>
      <c r="F140" s="25">
        <v>2</v>
      </c>
      <c r="G140" s="28">
        <f t="shared" si="6"/>
        <v>6000</v>
      </c>
      <c r="H140" s="2"/>
      <c r="I140" s="97"/>
    </row>
    <row r="141" spans="1:9">
      <c r="A141" s="40">
        <v>39221140</v>
      </c>
      <c r="B141" s="27" t="s">
        <v>180</v>
      </c>
      <c r="C141" s="42" t="s">
        <v>26</v>
      </c>
      <c r="D141" s="45" t="s">
        <v>29</v>
      </c>
      <c r="E141" s="25">
        <v>2000</v>
      </c>
      <c r="F141" s="25">
        <v>1</v>
      </c>
      <c r="G141" s="28">
        <f t="shared" si="6"/>
        <v>2000</v>
      </c>
      <c r="H141" s="2"/>
      <c r="I141" s="97"/>
    </row>
    <row r="142" spans="1:9">
      <c r="A142" s="40">
        <v>39221300</v>
      </c>
      <c r="B142" s="27" t="s">
        <v>181</v>
      </c>
      <c r="C142" s="42" t="s">
        <v>26</v>
      </c>
      <c r="D142" s="45" t="s">
        <v>29</v>
      </c>
      <c r="E142" s="25">
        <v>2500</v>
      </c>
      <c r="F142" s="25">
        <v>2</v>
      </c>
      <c r="G142" s="28">
        <f t="shared" si="6"/>
        <v>5000</v>
      </c>
      <c r="H142" s="135"/>
      <c r="I142" s="97"/>
    </row>
    <row r="143" spans="1:9">
      <c r="A143" s="40" t="s">
        <v>182</v>
      </c>
      <c r="B143" s="27" t="s">
        <v>183</v>
      </c>
      <c r="C143" s="42" t="s">
        <v>26</v>
      </c>
      <c r="D143" s="25" t="s">
        <v>184</v>
      </c>
      <c r="E143" s="25">
        <v>2500</v>
      </c>
      <c r="F143" s="25">
        <v>5</v>
      </c>
      <c r="G143" s="28">
        <f t="shared" si="6"/>
        <v>12500</v>
      </c>
      <c r="H143" s="2"/>
      <c r="I143" s="97"/>
    </row>
    <row r="144" spans="1:9">
      <c r="A144" s="40">
        <v>31221242</v>
      </c>
      <c r="B144" s="27" t="s">
        <v>185</v>
      </c>
      <c r="C144" s="42" t="s">
        <v>26</v>
      </c>
      <c r="D144" s="25" t="s">
        <v>29</v>
      </c>
      <c r="E144" s="25">
        <v>10</v>
      </c>
      <c r="F144" s="25">
        <v>20</v>
      </c>
      <c r="G144" s="28">
        <f t="shared" si="6"/>
        <v>200</v>
      </c>
      <c r="H144" s="2"/>
      <c r="I144" s="97"/>
    </row>
    <row r="145" spans="1:9">
      <c r="A145" s="40">
        <v>30192233</v>
      </c>
      <c r="B145" s="27" t="s">
        <v>186</v>
      </c>
      <c r="C145" s="42" t="s">
        <v>26</v>
      </c>
      <c r="D145" s="25" t="s">
        <v>29</v>
      </c>
      <c r="E145" s="25">
        <v>1000</v>
      </c>
      <c r="F145" s="25">
        <v>1</v>
      </c>
      <c r="G145" s="28">
        <f t="shared" si="6"/>
        <v>1000</v>
      </c>
      <c r="H145" s="2"/>
      <c r="I145" s="97"/>
    </row>
    <row r="146" spans="1:9">
      <c r="A146" s="40" t="s">
        <v>187</v>
      </c>
      <c r="B146" s="27" t="s">
        <v>188</v>
      </c>
      <c r="C146" s="42" t="s">
        <v>26</v>
      </c>
      <c r="D146" s="25" t="s">
        <v>29</v>
      </c>
      <c r="E146" s="25">
        <v>4500</v>
      </c>
      <c r="F146" s="25">
        <v>3</v>
      </c>
      <c r="G146" s="28">
        <f t="shared" si="6"/>
        <v>13500</v>
      </c>
      <c r="H146" s="2"/>
      <c r="I146" s="97"/>
    </row>
    <row r="147" spans="1:9">
      <c r="A147" s="40" t="s">
        <v>187</v>
      </c>
      <c r="B147" s="27" t="s">
        <v>189</v>
      </c>
      <c r="C147" s="42" t="s">
        <v>26</v>
      </c>
      <c r="D147" s="25" t="s">
        <v>29</v>
      </c>
      <c r="E147" s="25">
        <v>2200</v>
      </c>
      <c r="F147" s="25">
        <v>2</v>
      </c>
      <c r="G147" s="28">
        <f t="shared" si="6"/>
        <v>4400</v>
      </c>
      <c r="H147" s="2"/>
      <c r="I147" s="97"/>
    </row>
    <row r="148" spans="1:9">
      <c r="A148" s="40" t="s">
        <v>187</v>
      </c>
      <c r="B148" s="27" t="s">
        <v>190</v>
      </c>
      <c r="C148" s="42" t="s">
        <v>26</v>
      </c>
      <c r="D148" s="25" t="s">
        <v>29</v>
      </c>
      <c r="E148" s="25">
        <v>2500</v>
      </c>
      <c r="F148" s="25">
        <v>1</v>
      </c>
      <c r="G148" s="28">
        <f t="shared" si="6"/>
        <v>2500</v>
      </c>
      <c r="H148" s="2"/>
      <c r="I148" s="97"/>
    </row>
    <row r="149" spans="1:9">
      <c r="A149" s="40">
        <v>31684400</v>
      </c>
      <c r="B149" s="27" t="s">
        <v>191</v>
      </c>
      <c r="C149" s="42" t="s">
        <v>26</v>
      </c>
      <c r="D149" s="25" t="s">
        <v>29</v>
      </c>
      <c r="E149" s="25">
        <v>600</v>
      </c>
      <c r="F149" s="25">
        <v>3</v>
      </c>
      <c r="G149" s="28">
        <f t="shared" si="6"/>
        <v>1800</v>
      </c>
      <c r="H149" s="2"/>
      <c r="I149" s="97"/>
    </row>
    <row r="150" spans="1:9">
      <c r="A150" s="40">
        <v>31531210</v>
      </c>
      <c r="B150" s="27" t="s">
        <v>192</v>
      </c>
      <c r="C150" s="42" t="s">
        <v>26</v>
      </c>
      <c r="D150" s="25" t="s">
        <v>29</v>
      </c>
      <c r="E150" s="25">
        <v>200</v>
      </c>
      <c r="F150" s="25">
        <v>10</v>
      </c>
      <c r="G150" s="28">
        <f t="shared" si="6"/>
        <v>2000</v>
      </c>
      <c r="H150" s="2"/>
      <c r="I150" s="97"/>
    </row>
    <row r="151" spans="1:9">
      <c r="A151" s="40">
        <v>39221260</v>
      </c>
      <c r="B151" s="27" t="s">
        <v>193</v>
      </c>
      <c r="C151" s="42" t="s">
        <v>26</v>
      </c>
      <c r="D151" s="25" t="s">
        <v>194</v>
      </c>
      <c r="E151" s="76">
        <v>6000</v>
      </c>
      <c r="F151" s="76">
        <v>2</v>
      </c>
      <c r="G151" s="28">
        <f t="shared" si="6"/>
        <v>12000</v>
      </c>
      <c r="H151" s="2"/>
      <c r="I151" s="97"/>
    </row>
    <row r="152" spans="1:9">
      <c r="A152" s="40">
        <v>31331310</v>
      </c>
      <c r="B152" s="79" t="s">
        <v>195</v>
      </c>
      <c r="C152" s="42" t="s">
        <v>26</v>
      </c>
      <c r="D152" s="25" t="s">
        <v>29</v>
      </c>
      <c r="E152" s="76">
        <v>1000</v>
      </c>
      <c r="F152" s="76">
        <v>1</v>
      </c>
      <c r="G152" s="28">
        <f t="shared" si="6"/>
        <v>1000</v>
      </c>
      <c r="H152" s="123"/>
      <c r="I152" s="174"/>
    </row>
    <row r="153" spans="1:9">
      <c r="A153" s="40" t="s">
        <v>196</v>
      </c>
      <c r="B153" s="79" t="s">
        <v>197</v>
      </c>
      <c r="C153" s="42" t="s">
        <v>26</v>
      </c>
      <c r="D153" s="25" t="s">
        <v>29</v>
      </c>
      <c r="E153" s="76">
        <v>3600</v>
      </c>
      <c r="F153" s="76">
        <v>1</v>
      </c>
      <c r="G153" s="28">
        <f t="shared" si="6"/>
        <v>3600</v>
      </c>
      <c r="H153" s="123"/>
      <c r="I153" s="174"/>
    </row>
    <row r="154" spans="1:9">
      <c r="A154" s="40">
        <v>30237412</v>
      </c>
      <c r="B154" s="79" t="s">
        <v>198</v>
      </c>
      <c r="C154" s="42" t="s">
        <v>26</v>
      </c>
      <c r="D154" s="25" t="s">
        <v>29</v>
      </c>
      <c r="E154" s="76">
        <v>5000</v>
      </c>
      <c r="F154" s="76">
        <v>1</v>
      </c>
      <c r="G154" s="76">
        <f t="shared" si="6"/>
        <v>5000</v>
      </c>
      <c r="H154" s="123"/>
      <c r="I154" s="174"/>
    </row>
    <row r="155" spans="1:9">
      <c r="A155" s="40">
        <v>31331310</v>
      </c>
      <c r="B155" s="88" t="s">
        <v>199</v>
      </c>
      <c r="C155" s="45" t="s">
        <v>26</v>
      </c>
      <c r="D155" s="42" t="s">
        <v>29</v>
      </c>
      <c r="E155" s="76">
        <v>2000</v>
      </c>
      <c r="F155" s="76">
        <v>1</v>
      </c>
      <c r="G155" s="76">
        <f>ROUND(E155*F155,0)</f>
        <v>2000</v>
      </c>
      <c r="H155" s="123"/>
      <c r="I155" s="174"/>
    </row>
    <row r="156" spans="1:9">
      <c r="A156" s="40">
        <v>31331310</v>
      </c>
      <c r="B156" s="88" t="s">
        <v>200</v>
      </c>
      <c r="C156" s="45" t="s">
        <v>26</v>
      </c>
      <c r="D156" s="42" t="s">
        <v>29</v>
      </c>
      <c r="E156" s="76">
        <v>4000</v>
      </c>
      <c r="F156" s="76">
        <v>1</v>
      </c>
      <c r="G156" s="76">
        <f>ROUND(E156*F156,0)</f>
        <v>4000</v>
      </c>
      <c r="H156" s="123"/>
      <c r="I156" s="174"/>
    </row>
    <row r="157" spans="1:9">
      <c r="A157" s="40" t="s">
        <v>201</v>
      </c>
      <c r="B157" s="88" t="s">
        <v>202</v>
      </c>
      <c r="C157" s="45" t="s">
        <v>26</v>
      </c>
      <c r="D157" s="42" t="s">
        <v>29</v>
      </c>
      <c r="E157" s="76">
        <v>6000</v>
      </c>
      <c r="F157" s="76">
        <v>1</v>
      </c>
      <c r="G157" s="76">
        <f>ROUND(E157*F157,0)</f>
        <v>6000</v>
      </c>
      <c r="H157" s="123"/>
      <c r="I157" s="174"/>
    </row>
    <row r="158" spans="1:9">
      <c r="A158" s="40" t="s">
        <v>203</v>
      </c>
      <c r="B158" s="88" t="s">
        <v>204</v>
      </c>
      <c r="C158" s="45" t="s">
        <v>26</v>
      </c>
      <c r="D158" s="42" t="s">
        <v>29</v>
      </c>
      <c r="E158" s="76">
        <v>3500</v>
      </c>
      <c r="F158" s="76">
        <v>1</v>
      </c>
      <c r="G158" s="76">
        <f>ROUND(E158*F158,0)</f>
        <v>3500</v>
      </c>
      <c r="H158" s="123"/>
      <c r="I158" s="174"/>
    </row>
    <row r="159" spans="1:9">
      <c r="A159" s="40" t="s">
        <v>205</v>
      </c>
      <c r="B159" s="27" t="s">
        <v>206</v>
      </c>
      <c r="C159" s="42" t="s">
        <v>26</v>
      </c>
      <c r="D159" s="42" t="s">
        <v>29</v>
      </c>
      <c r="E159" s="76">
        <v>41800</v>
      </c>
      <c r="F159" s="76">
        <v>1</v>
      </c>
      <c r="G159" s="76">
        <f t="shared" si="6"/>
        <v>41800</v>
      </c>
      <c r="H159" s="135"/>
      <c r="I159" s="182"/>
    </row>
    <row r="160" spans="1:9">
      <c r="A160" s="40" t="s">
        <v>207</v>
      </c>
      <c r="B160" s="27" t="s">
        <v>208</v>
      </c>
      <c r="C160" s="42" t="s">
        <v>26</v>
      </c>
      <c r="D160" s="25" t="s">
        <v>29</v>
      </c>
      <c r="E160" s="76">
        <v>3000</v>
      </c>
      <c r="F160" s="76">
        <v>1</v>
      </c>
      <c r="G160" s="76">
        <f t="shared" si="6"/>
        <v>3000</v>
      </c>
      <c r="H160" s="176"/>
      <c r="I160" s="183"/>
    </row>
    <row r="161" spans="1:9">
      <c r="A161" s="40" t="s">
        <v>209</v>
      </c>
      <c r="B161" s="27" t="s">
        <v>210</v>
      </c>
      <c r="C161" s="42" t="s">
        <v>26</v>
      </c>
      <c r="D161" s="25" t="s">
        <v>29</v>
      </c>
      <c r="E161" s="25">
        <v>4500</v>
      </c>
      <c r="F161" s="25">
        <v>1</v>
      </c>
      <c r="G161" s="28">
        <f t="shared" si="6"/>
        <v>4500</v>
      </c>
      <c r="H161" s="176"/>
      <c r="I161" s="183"/>
    </row>
    <row r="162" spans="1:9">
      <c r="A162" s="40" t="s">
        <v>211</v>
      </c>
      <c r="B162" s="27" t="s">
        <v>212</v>
      </c>
      <c r="C162" s="42" t="s">
        <v>26</v>
      </c>
      <c r="D162" s="25" t="s">
        <v>29</v>
      </c>
      <c r="E162" s="25">
        <v>4000</v>
      </c>
      <c r="F162" s="25">
        <v>1</v>
      </c>
      <c r="G162" s="28">
        <f t="shared" si="6"/>
        <v>4000</v>
      </c>
      <c r="H162" s="176"/>
      <c r="I162" s="183"/>
    </row>
    <row r="163" s="2" customFormat="1" spans="1:9">
      <c r="A163" s="40"/>
      <c r="B163" s="61" t="s">
        <v>167</v>
      </c>
      <c r="C163" s="45"/>
      <c r="D163" s="45"/>
      <c r="E163" s="45">
        <v>43400</v>
      </c>
      <c r="F163" s="45">
        <v>1</v>
      </c>
      <c r="G163" s="28">
        <f t="shared" si="6"/>
        <v>43400</v>
      </c>
      <c r="I163" s="97"/>
    </row>
    <row r="164" s="2" customFormat="1" spans="1:9">
      <c r="A164" s="40"/>
      <c r="B164" s="61"/>
      <c r="C164" s="45"/>
      <c r="D164" s="45"/>
      <c r="E164" s="45"/>
      <c r="F164" s="45"/>
      <c r="G164" s="28"/>
      <c r="I164" s="97"/>
    </row>
    <row r="165" s="2" customFormat="1" ht="15" spans="1:9">
      <c r="A165" s="40"/>
      <c r="B165" s="130" t="s">
        <v>213</v>
      </c>
      <c r="C165" s="131"/>
      <c r="D165" s="132"/>
      <c r="E165" s="177"/>
      <c r="F165" s="177"/>
      <c r="G165" s="177">
        <f>+SUM(G166:G168)</f>
        <v>900000</v>
      </c>
      <c r="I165" s="97">
        <v>5122</v>
      </c>
    </row>
    <row r="166" s="2" customFormat="1" spans="1:9">
      <c r="A166" s="40">
        <v>30211200</v>
      </c>
      <c r="B166" s="88" t="s">
        <v>214</v>
      </c>
      <c r="C166" s="45" t="s">
        <v>26</v>
      </c>
      <c r="D166" s="42" t="s">
        <v>29</v>
      </c>
      <c r="E166" s="171">
        <v>325000</v>
      </c>
      <c r="F166" s="171">
        <v>1</v>
      </c>
      <c r="G166" s="171">
        <f>ROUND(E166*F166,0)</f>
        <v>325000</v>
      </c>
      <c r="H166" s="123"/>
      <c r="I166" s="174"/>
    </row>
    <row r="167" s="2" customFormat="1" spans="1:9">
      <c r="A167" s="40">
        <v>30237112</v>
      </c>
      <c r="B167" s="88" t="s">
        <v>215</v>
      </c>
      <c r="C167" s="45" t="s">
        <v>26</v>
      </c>
      <c r="D167" s="42" t="s">
        <v>29</v>
      </c>
      <c r="E167" s="171">
        <v>26000</v>
      </c>
      <c r="F167" s="171">
        <v>2</v>
      </c>
      <c r="G167" s="171">
        <f>ROUND(E167*F167,0)</f>
        <v>52000</v>
      </c>
      <c r="H167" s="123"/>
      <c r="I167" s="174"/>
    </row>
    <row r="168" s="2" customFormat="1" spans="1:9">
      <c r="A168" s="40"/>
      <c r="B168" s="88" t="s">
        <v>216</v>
      </c>
      <c r="C168" s="45" t="s">
        <v>26</v>
      </c>
      <c r="D168" s="42"/>
      <c r="E168" s="171">
        <v>523000</v>
      </c>
      <c r="F168" s="171">
        <v>1</v>
      </c>
      <c r="G168" s="171">
        <f>ROUND(E168*F168,0)</f>
        <v>523000</v>
      </c>
      <c r="I168" s="97"/>
    </row>
    <row r="169" ht="15" spans="1:7">
      <c r="A169" s="40"/>
      <c r="B169" s="36" t="s">
        <v>217</v>
      </c>
      <c r="C169" s="25"/>
      <c r="D169" s="25"/>
      <c r="E169" s="25"/>
      <c r="F169" s="25"/>
      <c r="G169" s="37">
        <f>+SUM(G170:G181)</f>
        <v>2687000</v>
      </c>
    </row>
    <row r="170" s="2" customFormat="1" spans="1:9">
      <c r="A170" s="42" t="s">
        <v>218</v>
      </c>
      <c r="B170" s="141" t="s">
        <v>219</v>
      </c>
      <c r="C170" s="29" t="s">
        <v>26</v>
      </c>
      <c r="D170" s="29" t="s">
        <v>220</v>
      </c>
      <c r="E170" s="29">
        <v>370000</v>
      </c>
      <c r="F170" s="29">
        <v>1</v>
      </c>
      <c r="G170" s="41">
        <f t="shared" ref="G170:G181" si="7">+F170*E170</f>
        <v>370000</v>
      </c>
      <c r="H170" s="123"/>
      <c r="I170" s="123">
        <v>4212</v>
      </c>
    </row>
    <row r="171" s="2" customFormat="1" spans="1:9">
      <c r="A171" s="42">
        <v>65211100</v>
      </c>
      <c r="B171" s="43" t="s">
        <v>221</v>
      </c>
      <c r="C171" s="29" t="s">
        <v>26</v>
      </c>
      <c r="D171" s="29" t="s">
        <v>220</v>
      </c>
      <c r="E171" s="29">
        <v>1230000</v>
      </c>
      <c r="F171" s="29">
        <v>1</v>
      </c>
      <c r="G171" s="41">
        <f t="shared" si="7"/>
        <v>1230000</v>
      </c>
      <c r="H171" s="123"/>
      <c r="I171" s="123">
        <v>4212</v>
      </c>
    </row>
    <row r="172" s="2" customFormat="1" spans="1:9">
      <c r="A172" s="42">
        <v>65111100</v>
      </c>
      <c r="B172" s="141" t="s">
        <v>222</v>
      </c>
      <c r="C172" s="29" t="s">
        <v>26</v>
      </c>
      <c r="D172" s="29" t="s">
        <v>220</v>
      </c>
      <c r="E172" s="29">
        <v>120000</v>
      </c>
      <c r="F172" s="29">
        <v>1</v>
      </c>
      <c r="G172" s="41">
        <f t="shared" si="7"/>
        <v>120000</v>
      </c>
      <c r="H172" s="123"/>
      <c r="I172" s="123">
        <v>4213</v>
      </c>
    </row>
    <row r="173" s="2" customFormat="1" spans="1:9">
      <c r="A173" s="42">
        <v>64211100</v>
      </c>
      <c r="B173" s="141" t="s">
        <v>223</v>
      </c>
      <c r="C173" s="29" t="s">
        <v>26</v>
      </c>
      <c r="D173" s="29" t="s">
        <v>220</v>
      </c>
      <c r="E173" s="29">
        <v>54000</v>
      </c>
      <c r="F173" s="29">
        <v>1</v>
      </c>
      <c r="G173" s="41">
        <f t="shared" si="7"/>
        <v>54000</v>
      </c>
      <c r="H173" s="123"/>
      <c r="I173" s="123">
        <v>4214</v>
      </c>
    </row>
    <row r="174" s="2" customFormat="1" spans="1:9">
      <c r="A174" s="42">
        <v>72400000</v>
      </c>
      <c r="B174" s="141" t="s">
        <v>224</v>
      </c>
      <c r="C174" s="29" t="s">
        <v>26</v>
      </c>
      <c r="D174" s="29" t="s">
        <v>225</v>
      </c>
      <c r="E174" s="29">
        <v>96000</v>
      </c>
      <c r="F174" s="29">
        <v>1</v>
      </c>
      <c r="G174" s="41">
        <f t="shared" si="7"/>
        <v>96000</v>
      </c>
      <c r="H174" s="123"/>
      <c r="I174" s="123">
        <v>4214</v>
      </c>
    </row>
    <row r="175" s="2" customFormat="1" spans="1:7">
      <c r="A175" s="42"/>
      <c r="B175" s="141" t="s">
        <v>226</v>
      </c>
      <c r="C175" s="29" t="s">
        <v>26</v>
      </c>
      <c r="D175" s="29" t="s">
        <v>220</v>
      </c>
      <c r="E175" s="29">
        <v>83000</v>
      </c>
      <c r="F175" s="29">
        <v>1</v>
      </c>
      <c r="G175" s="41">
        <f t="shared" si="7"/>
        <v>83000</v>
      </c>
    </row>
    <row r="176" s="2" customFormat="1" spans="1:7">
      <c r="A176" s="42">
        <v>72261160</v>
      </c>
      <c r="B176" s="141" t="s">
        <v>227</v>
      </c>
      <c r="C176" s="29" t="s">
        <v>26</v>
      </c>
      <c r="D176" s="29" t="s">
        <v>220</v>
      </c>
      <c r="E176" s="29">
        <v>117000</v>
      </c>
      <c r="F176" s="29">
        <v>1</v>
      </c>
      <c r="G176" s="41">
        <f t="shared" si="7"/>
        <v>117000</v>
      </c>
    </row>
    <row r="177" s="2" customFormat="1" ht="29" spans="1:9">
      <c r="A177" s="42">
        <v>92421100</v>
      </c>
      <c r="B177" s="144" t="s">
        <v>228</v>
      </c>
      <c r="C177" s="45" t="s">
        <v>26</v>
      </c>
      <c r="D177" s="45" t="s">
        <v>29</v>
      </c>
      <c r="E177" s="45">
        <v>6000</v>
      </c>
      <c r="F177" s="45">
        <v>5</v>
      </c>
      <c r="G177" s="41">
        <f t="shared" si="7"/>
        <v>30000</v>
      </c>
      <c r="H177" s="123"/>
      <c r="I177" s="123">
        <v>4234</v>
      </c>
    </row>
    <row r="178" s="2" customFormat="1" spans="1:10">
      <c r="A178" s="42" t="s">
        <v>229</v>
      </c>
      <c r="B178" s="144" t="s">
        <v>230</v>
      </c>
      <c r="C178" s="29" t="s">
        <v>26</v>
      </c>
      <c r="D178" s="29" t="s">
        <v>29</v>
      </c>
      <c r="E178" s="29">
        <v>3500</v>
      </c>
      <c r="F178" s="29">
        <v>2</v>
      </c>
      <c r="G178" s="41">
        <f t="shared" si="7"/>
        <v>7000</v>
      </c>
      <c r="H178" s="123"/>
      <c r="I178" s="123">
        <v>4239</v>
      </c>
      <c r="J178" s="2">
        <v>1</v>
      </c>
    </row>
    <row r="179" s="2" customFormat="1" ht="29" spans="1:9">
      <c r="A179" s="42">
        <v>79411210</v>
      </c>
      <c r="B179" s="144" t="s">
        <v>231</v>
      </c>
      <c r="C179" s="45" t="s">
        <v>26</v>
      </c>
      <c r="D179" s="45" t="s">
        <v>225</v>
      </c>
      <c r="E179" s="45">
        <v>40000</v>
      </c>
      <c r="F179" s="45">
        <v>12</v>
      </c>
      <c r="G179" s="41">
        <f t="shared" si="7"/>
        <v>480000</v>
      </c>
      <c r="H179" s="123"/>
      <c r="I179" s="123">
        <v>4241</v>
      </c>
    </row>
    <row r="180" s="2" customFormat="1" spans="1:7">
      <c r="A180" s="42"/>
      <c r="B180" s="144" t="s">
        <v>232</v>
      </c>
      <c r="C180" s="45" t="s">
        <v>26</v>
      </c>
      <c r="D180" s="45" t="s">
        <v>220</v>
      </c>
      <c r="E180" s="45">
        <v>70000</v>
      </c>
      <c r="F180" s="45">
        <v>1</v>
      </c>
      <c r="G180" s="41">
        <f t="shared" si="7"/>
        <v>70000</v>
      </c>
    </row>
    <row r="181" s="2" customFormat="1" ht="29" spans="1:9">
      <c r="A181" s="178" t="s">
        <v>233</v>
      </c>
      <c r="B181" s="145" t="s">
        <v>234</v>
      </c>
      <c r="C181" s="178" t="s">
        <v>26</v>
      </c>
      <c r="D181" s="45" t="s">
        <v>220</v>
      </c>
      <c r="E181" s="147">
        <v>30000</v>
      </c>
      <c r="F181" s="147">
        <v>1</v>
      </c>
      <c r="G181" s="44">
        <f t="shared" si="7"/>
        <v>30000</v>
      </c>
      <c r="H181" s="123"/>
      <c r="I181" s="123"/>
    </row>
    <row r="182" s="2" customFormat="1" ht="13.5" customHeight="1" spans="2:7">
      <c r="B182" s="36" t="s">
        <v>235</v>
      </c>
      <c r="C182" s="36"/>
      <c r="D182" s="36"/>
      <c r="E182" s="36"/>
      <c r="F182" s="36"/>
      <c r="G182" s="179">
        <f>SUM(G183)</f>
        <v>950000</v>
      </c>
    </row>
    <row r="183" s="2" customFormat="1" spans="1:7">
      <c r="A183" s="145"/>
      <c r="B183" s="145" t="s">
        <v>236</v>
      </c>
      <c r="C183" s="45" t="s">
        <v>237</v>
      </c>
      <c r="D183" s="45" t="s">
        <v>220</v>
      </c>
      <c r="E183" s="45">
        <v>950000</v>
      </c>
      <c r="F183" s="45">
        <v>1</v>
      </c>
      <c r="G183" s="41">
        <f>+F183*E183</f>
        <v>950000</v>
      </c>
    </row>
    <row r="184" ht="14.45" customHeight="1" spans="1:10">
      <c r="A184" s="42"/>
      <c r="B184" s="151" t="s">
        <v>238</v>
      </c>
      <c r="C184" s="152"/>
      <c r="D184" s="152"/>
      <c r="E184" s="74"/>
      <c r="F184" s="74"/>
      <c r="G184" s="39">
        <f>+G169+G18+G182</f>
        <v>7430900</v>
      </c>
      <c r="J184" s="1">
        <f>+J205-SUM(J188,J189,J202)</f>
        <v>7430900</v>
      </c>
    </row>
    <row r="185" ht="14.45" customHeight="1" spans="1:10">
      <c r="A185" s="124"/>
      <c r="B185" s="153"/>
      <c r="C185" s="154"/>
      <c r="D185" s="154"/>
      <c r="E185" s="155"/>
      <c r="F185" s="155"/>
      <c r="G185" s="156"/>
      <c r="I185" s="1" t="s">
        <v>239</v>
      </c>
      <c r="J185" s="164">
        <f>+J199+J200+J201+J203</f>
        <v>3793900</v>
      </c>
    </row>
    <row r="186" ht="14.45" customHeight="1" spans="1:10">
      <c r="A186" s="124"/>
      <c r="B186" s="153"/>
      <c r="C186" s="154"/>
      <c r="D186" s="154"/>
      <c r="E186" s="155"/>
      <c r="F186" s="155"/>
      <c r="G186" s="156"/>
      <c r="I186" s="1" t="s">
        <v>240</v>
      </c>
      <c r="J186" s="164">
        <f>+SUM(SUM(J190:J196,J198))</f>
        <v>2687000</v>
      </c>
    </row>
    <row r="187" ht="14.45" customHeight="1" spans="1:10">
      <c r="A187" s="124"/>
      <c r="B187" s="153"/>
      <c r="C187" s="154"/>
      <c r="D187" s="154"/>
      <c r="E187" s="155"/>
      <c r="F187" s="155"/>
      <c r="G187" s="156"/>
      <c r="I187" s="1" t="s">
        <v>241</v>
      </c>
      <c r="J187" s="164">
        <f>+J197</f>
        <v>950000</v>
      </c>
    </row>
    <row r="188" s="3" customFormat="1" spans="1:10">
      <c r="A188" s="124"/>
      <c r="C188" s="158"/>
      <c r="D188" s="158"/>
      <c r="E188" s="158"/>
      <c r="F188" s="158"/>
      <c r="G188" s="180"/>
      <c r="I188" s="3">
        <v>4111</v>
      </c>
      <c r="J188" s="3">
        <v>61939500</v>
      </c>
    </row>
    <row r="189" s="3" customFormat="1" spans="1:10">
      <c r="A189" s="124"/>
      <c r="C189" s="158"/>
      <c r="D189" s="158"/>
      <c r="E189" s="158"/>
      <c r="F189" s="158"/>
      <c r="G189" s="181"/>
      <c r="I189" s="3">
        <v>4112</v>
      </c>
      <c r="J189" s="3">
        <v>650000</v>
      </c>
    </row>
    <row r="190" s="3" customFormat="1" spans="1:10">
      <c r="A190" s="124"/>
      <c r="C190" s="158"/>
      <c r="D190" s="158"/>
      <c r="E190" s="158"/>
      <c r="F190" s="158"/>
      <c r="G190" s="180"/>
      <c r="I190" s="3">
        <v>4212</v>
      </c>
      <c r="J190" s="3">
        <v>1600000</v>
      </c>
    </row>
    <row r="191" s="3" customFormat="1" spans="1:10">
      <c r="A191" s="124"/>
      <c r="C191" s="158"/>
      <c r="D191" s="158"/>
      <c r="E191" s="158"/>
      <c r="F191" s="158"/>
      <c r="G191" s="180"/>
      <c r="I191" s="3">
        <v>4213</v>
      </c>
      <c r="J191" s="3">
        <v>120000</v>
      </c>
    </row>
    <row r="192" s="3" customFormat="1" spans="1:10">
      <c r="A192" s="124"/>
      <c r="C192" s="158"/>
      <c r="D192" s="158"/>
      <c r="E192" s="158"/>
      <c r="F192" s="158"/>
      <c r="G192" s="180"/>
      <c r="I192" s="3">
        <v>4214</v>
      </c>
      <c r="J192" s="3">
        <v>150000</v>
      </c>
    </row>
    <row r="193" s="3" customFormat="1" spans="1:10">
      <c r="A193" s="124"/>
      <c r="C193" s="158"/>
      <c r="D193" s="158"/>
      <c r="E193" s="158"/>
      <c r="F193" s="158"/>
      <c r="G193" s="180"/>
      <c r="I193" s="3">
        <v>4232</v>
      </c>
      <c r="J193" s="3">
        <v>200000</v>
      </c>
    </row>
    <row r="194" s="3" customFormat="1" spans="1:10">
      <c r="A194" s="124"/>
      <c r="C194" s="158"/>
      <c r="D194" s="158"/>
      <c r="E194" s="158"/>
      <c r="F194" s="158"/>
      <c r="G194" s="180"/>
      <c r="I194" s="3">
        <v>4234</v>
      </c>
      <c r="J194" s="3">
        <v>30000</v>
      </c>
    </row>
    <row r="195" s="3" customFormat="1" spans="1:10">
      <c r="A195" s="124"/>
      <c r="C195" s="158"/>
      <c r="D195" s="158"/>
      <c r="E195" s="158"/>
      <c r="F195" s="158"/>
      <c r="G195" s="180"/>
      <c r="I195" s="3">
        <v>4239</v>
      </c>
      <c r="J195" s="3">
        <v>7000</v>
      </c>
    </row>
    <row r="196" s="3" customFormat="1" spans="1:10">
      <c r="A196" s="124"/>
      <c r="C196" s="158"/>
      <c r="D196" s="158"/>
      <c r="E196" s="158"/>
      <c r="F196" s="158"/>
      <c r="G196" s="180"/>
      <c r="I196" s="3">
        <v>4241</v>
      </c>
      <c r="J196" s="3">
        <v>550000</v>
      </c>
    </row>
    <row r="197" s="3" customFormat="1" spans="1:10">
      <c r="A197" s="124"/>
      <c r="C197" s="158"/>
      <c r="D197" s="158"/>
      <c r="E197" s="158"/>
      <c r="F197" s="158"/>
      <c r="G197" s="180"/>
      <c r="I197" s="3">
        <v>4251</v>
      </c>
      <c r="J197" s="3">
        <v>950000</v>
      </c>
    </row>
    <row r="198" s="3" customFormat="1" spans="1:10">
      <c r="A198" s="124"/>
      <c r="C198" s="158"/>
      <c r="D198" s="158"/>
      <c r="E198" s="158"/>
      <c r="F198" s="158"/>
      <c r="G198" s="180"/>
      <c r="I198" s="3">
        <v>4252</v>
      </c>
      <c r="J198" s="3">
        <v>30000</v>
      </c>
    </row>
    <row r="199" s="3" customFormat="1" spans="1:10">
      <c r="A199" s="124"/>
      <c r="C199" s="158"/>
      <c r="D199" s="158"/>
      <c r="E199" s="158"/>
      <c r="F199" s="158"/>
      <c r="G199" s="180"/>
      <c r="I199" s="3">
        <v>4261</v>
      </c>
      <c r="J199" s="3">
        <v>277700</v>
      </c>
    </row>
    <row r="200" s="3" customFormat="1" spans="1:10">
      <c r="A200" s="124"/>
      <c r="C200" s="158"/>
      <c r="D200" s="158"/>
      <c r="E200" s="158"/>
      <c r="F200" s="158"/>
      <c r="G200" s="180"/>
      <c r="I200" s="3">
        <v>4267</v>
      </c>
      <c r="J200" s="3">
        <v>2349700</v>
      </c>
    </row>
    <row r="201" s="3" customFormat="1" spans="1:10">
      <c r="A201" s="124"/>
      <c r="C201" s="158"/>
      <c r="D201" s="158"/>
      <c r="E201" s="158"/>
      <c r="F201" s="158"/>
      <c r="G201" s="180"/>
      <c r="I201" s="3">
        <v>4269</v>
      </c>
      <c r="J201" s="3">
        <v>266500</v>
      </c>
    </row>
    <row r="202" s="3" customFormat="1" spans="1:10">
      <c r="A202" s="124"/>
      <c r="C202" s="158"/>
      <c r="D202" s="158"/>
      <c r="E202" s="158"/>
      <c r="F202" s="158"/>
      <c r="G202" s="180"/>
      <c r="I202" s="3">
        <v>4823</v>
      </c>
      <c r="J202" s="3">
        <v>100000</v>
      </c>
    </row>
    <row r="203" s="3" customFormat="1" spans="1:10">
      <c r="A203" s="124"/>
      <c r="C203" s="158"/>
      <c r="D203" s="158"/>
      <c r="E203" s="158"/>
      <c r="F203" s="158"/>
      <c r="G203" s="180"/>
      <c r="I203" s="3">
        <v>5122</v>
      </c>
      <c r="J203" s="3">
        <v>900000</v>
      </c>
    </row>
    <row r="204" s="3" customFormat="1" spans="1:7">
      <c r="A204" s="124"/>
      <c r="C204" s="158"/>
      <c r="D204" s="158"/>
      <c r="E204" s="158"/>
      <c r="F204" s="158"/>
      <c r="G204" s="180"/>
    </row>
    <row r="205" s="3" customFormat="1" spans="1:10">
      <c r="A205" s="124"/>
      <c r="C205" s="158"/>
      <c r="D205" s="158"/>
      <c r="E205" s="158"/>
      <c r="F205" s="158"/>
      <c r="G205" s="180"/>
      <c r="J205" s="3">
        <f>+SUM(J188:J204)</f>
        <v>70120400</v>
      </c>
    </row>
    <row r="206" s="3" customFormat="1" spans="1:7">
      <c r="A206" s="124"/>
      <c r="C206" s="158"/>
      <c r="D206" s="158"/>
      <c r="E206" s="158"/>
      <c r="F206" s="158"/>
      <c r="G206" s="180"/>
    </row>
    <row r="207" s="3" customFormat="1" spans="1:7">
      <c r="A207" s="124"/>
      <c r="C207" s="158"/>
      <c r="D207" s="158"/>
      <c r="E207" s="158"/>
      <c r="F207" s="158"/>
      <c r="G207" s="180"/>
    </row>
    <row r="208" s="3" customFormat="1" spans="1:7">
      <c r="A208" s="124"/>
      <c r="C208" s="158"/>
      <c r="D208" s="158"/>
      <c r="E208" s="158"/>
      <c r="F208" s="158"/>
      <c r="G208" s="180"/>
    </row>
    <row r="209" s="3" customFormat="1" spans="1:7">
      <c r="A209" s="124"/>
      <c r="C209" s="158"/>
      <c r="D209" s="158"/>
      <c r="E209" s="158"/>
      <c r="F209" s="158"/>
      <c r="G209" s="180"/>
    </row>
    <row r="210" s="3" customFormat="1" spans="1:7">
      <c r="A210" s="124"/>
      <c r="C210" s="158"/>
      <c r="D210" s="158"/>
      <c r="E210" s="158"/>
      <c r="F210" s="158"/>
      <c r="G210" s="180"/>
    </row>
    <row r="211" s="3" customFormat="1" spans="1:7">
      <c r="A211" s="124"/>
      <c r="C211" s="158"/>
      <c r="D211" s="158"/>
      <c r="E211" s="158"/>
      <c r="F211" s="158"/>
      <c r="G211" s="180"/>
    </row>
    <row r="212" s="3" customFormat="1" spans="1:7">
      <c r="A212" s="124"/>
      <c r="C212" s="158"/>
      <c r="D212" s="158"/>
      <c r="E212" s="158"/>
      <c r="F212" s="158"/>
      <c r="G212" s="180"/>
    </row>
    <row r="213" s="3" customFormat="1" spans="1:7">
      <c r="A213" s="124"/>
      <c r="C213" s="158"/>
      <c r="D213" s="158"/>
      <c r="E213" s="158"/>
      <c r="F213" s="158"/>
      <c r="G213" s="180"/>
    </row>
    <row r="214" s="3" customFormat="1" spans="1:7">
      <c r="A214" s="124"/>
      <c r="C214" s="158"/>
      <c r="D214" s="158"/>
      <c r="E214" s="158"/>
      <c r="F214" s="158"/>
      <c r="G214" s="180"/>
    </row>
    <row r="215" s="3" customFormat="1" spans="1:7">
      <c r="A215" s="124"/>
      <c r="C215" s="158"/>
      <c r="D215" s="158"/>
      <c r="E215" s="158"/>
      <c r="F215" s="158"/>
      <c r="G215" s="180"/>
    </row>
    <row r="216" s="3" customFormat="1" spans="1:7">
      <c r="A216" s="124"/>
      <c r="C216" s="158"/>
      <c r="D216" s="158"/>
      <c r="E216" s="158"/>
      <c r="F216" s="158"/>
      <c r="G216" s="180"/>
    </row>
    <row r="217" s="3" customFormat="1" spans="1:7">
      <c r="A217" s="124"/>
      <c r="C217" s="158"/>
      <c r="D217" s="158"/>
      <c r="E217" s="158"/>
      <c r="F217" s="158"/>
      <c r="G217" s="180"/>
    </row>
    <row r="218" s="3" customFormat="1" spans="1:7">
      <c r="A218" s="124"/>
      <c r="C218" s="158"/>
      <c r="D218" s="158"/>
      <c r="E218" s="158"/>
      <c r="F218" s="158"/>
      <c r="G218" s="180"/>
    </row>
    <row r="219" s="3" customFormat="1" spans="1:7">
      <c r="A219" s="124"/>
      <c r="C219" s="158"/>
      <c r="D219" s="158"/>
      <c r="E219" s="158"/>
      <c r="F219" s="158"/>
      <c r="G219" s="180"/>
    </row>
    <row r="220" s="3" customFormat="1" spans="1:7">
      <c r="A220" s="124"/>
      <c r="C220" s="158"/>
      <c r="D220" s="158"/>
      <c r="E220" s="158"/>
      <c r="F220" s="158"/>
      <c r="G220" s="180"/>
    </row>
    <row r="221" s="3" customFormat="1" spans="1:7">
      <c r="A221" s="124"/>
      <c r="C221" s="158"/>
      <c r="D221" s="158"/>
      <c r="E221" s="158"/>
      <c r="F221" s="158"/>
      <c r="G221" s="180"/>
    </row>
    <row r="222" s="3" customFormat="1" spans="1:7">
      <c r="A222" s="124"/>
      <c r="C222" s="158"/>
      <c r="D222" s="158"/>
      <c r="E222" s="158"/>
      <c r="F222" s="158"/>
      <c r="G222" s="180"/>
    </row>
    <row r="223" s="3" customFormat="1" spans="1:7">
      <c r="A223" s="124"/>
      <c r="C223" s="158"/>
      <c r="D223" s="158"/>
      <c r="E223" s="158"/>
      <c r="F223" s="158"/>
      <c r="G223" s="180"/>
    </row>
    <row r="224" s="3" customFormat="1" spans="1:7">
      <c r="A224" s="124"/>
      <c r="C224" s="158"/>
      <c r="D224" s="158"/>
      <c r="E224" s="158"/>
      <c r="F224" s="158"/>
      <c r="G224" s="180"/>
    </row>
    <row r="225" s="3" customFormat="1" spans="1:7">
      <c r="A225" s="124"/>
      <c r="C225" s="158"/>
      <c r="D225" s="158"/>
      <c r="E225" s="158"/>
      <c r="F225" s="158"/>
      <c r="G225" s="180"/>
    </row>
    <row r="226" s="3" customFormat="1" spans="1:7">
      <c r="A226" s="124"/>
      <c r="C226" s="158"/>
      <c r="D226" s="158"/>
      <c r="E226" s="158"/>
      <c r="F226" s="158"/>
      <c r="G226" s="180"/>
    </row>
    <row r="227" s="3" customFormat="1" spans="1:7">
      <c r="A227" s="124"/>
      <c r="C227" s="158"/>
      <c r="D227" s="158"/>
      <c r="E227" s="158"/>
      <c r="F227" s="158"/>
      <c r="G227" s="180"/>
    </row>
    <row r="228" s="3" customFormat="1" spans="1:7">
      <c r="A228" s="124"/>
      <c r="C228" s="158"/>
      <c r="D228" s="158"/>
      <c r="E228" s="158"/>
      <c r="F228" s="158"/>
      <c r="G228" s="180"/>
    </row>
    <row r="229" s="3" customFormat="1" spans="1:7">
      <c r="A229" s="124"/>
      <c r="C229" s="158"/>
      <c r="D229" s="158"/>
      <c r="E229" s="158"/>
      <c r="F229" s="158"/>
      <c r="G229" s="180"/>
    </row>
    <row r="230" s="3" customFormat="1" spans="1:7">
      <c r="A230" s="124"/>
      <c r="C230" s="158"/>
      <c r="D230" s="158"/>
      <c r="E230" s="158"/>
      <c r="F230" s="158"/>
      <c r="G230" s="180"/>
    </row>
    <row r="231" s="3" customFormat="1" spans="1:7">
      <c r="A231" s="124"/>
      <c r="C231" s="158"/>
      <c r="D231" s="158"/>
      <c r="E231" s="158"/>
      <c r="F231" s="158"/>
      <c r="G231" s="180"/>
    </row>
    <row r="232" s="3" customFormat="1" spans="1:7">
      <c r="A232" s="124"/>
      <c r="C232" s="158"/>
      <c r="D232" s="158"/>
      <c r="E232" s="158"/>
      <c r="F232" s="158"/>
      <c r="G232" s="180"/>
    </row>
    <row r="233" s="3" customFormat="1" spans="1:7">
      <c r="A233" s="124"/>
      <c r="C233" s="158"/>
      <c r="D233" s="158"/>
      <c r="E233" s="158"/>
      <c r="F233" s="158"/>
      <c r="G233" s="180"/>
    </row>
    <row r="234" s="3" customFormat="1" spans="1:7">
      <c r="A234" s="124"/>
      <c r="C234" s="158"/>
      <c r="D234" s="158"/>
      <c r="E234" s="158"/>
      <c r="F234" s="158"/>
      <c r="G234" s="180"/>
    </row>
    <row r="235" s="3" customFormat="1" spans="1:7">
      <c r="A235" s="124"/>
      <c r="C235" s="158"/>
      <c r="D235" s="158"/>
      <c r="E235" s="158"/>
      <c r="F235" s="158"/>
      <c r="G235" s="180"/>
    </row>
    <row r="236" s="3" customFormat="1" spans="1:7">
      <c r="A236" s="124"/>
      <c r="C236" s="158"/>
      <c r="D236" s="158"/>
      <c r="E236" s="158"/>
      <c r="F236" s="158"/>
      <c r="G236" s="180"/>
    </row>
    <row r="237" s="3" customFormat="1" spans="1:7">
      <c r="A237" s="124"/>
      <c r="C237" s="158"/>
      <c r="D237" s="158"/>
      <c r="E237" s="158"/>
      <c r="F237" s="158"/>
      <c r="G237" s="180"/>
    </row>
    <row r="238" s="3" customFormat="1" spans="1:7">
      <c r="A238" s="124"/>
      <c r="C238" s="158"/>
      <c r="D238" s="158"/>
      <c r="E238" s="158"/>
      <c r="F238" s="158"/>
      <c r="G238" s="180"/>
    </row>
    <row r="239" s="3" customFormat="1" spans="1:7">
      <c r="A239" s="124"/>
      <c r="C239" s="158"/>
      <c r="D239" s="158"/>
      <c r="E239" s="158"/>
      <c r="F239" s="158"/>
      <c r="G239" s="180"/>
    </row>
    <row r="240" s="3" customFormat="1" spans="1:7">
      <c r="A240" s="124"/>
      <c r="C240" s="158"/>
      <c r="D240" s="158"/>
      <c r="E240" s="158"/>
      <c r="F240" s="158"/>
      <c r="G240" s="180"/>
    </row>
    <row r="241" s="3" customFormat="1" spans="1:7">
      <c r="A241" s="124"/>
      <c r="C241" s="158"/>
      <c r="D241" s="158"/>
      <c r="E241" s="158"/>
      <c r="F241" s="158"/>
      <c r="G241" s="180"/>
    </row>
    <row r="242" s="3" customFormat="1" spans="1:7">
      <c r="A242" s="124"/>
      <c r="C242" s="158"/>
      <c r="D242" s="158"/>
      <c r="E242" s="158"/>
      <c r="F242" s="158"/>
      <c r="G242" s="180"/>
    </row>
    <row r="243" s="3" customFormat="1" spans="1:7">
      <c r="A243" s="124"/>
      <c r="C243" s="158"/>
      <c r="D243" s="158"/>
      <c r="E243" s="158"/>
      <c r="F243" s="158"/>
      <c r="G243" s="180"/>
    </row>
    <row r="244" s="3" customFormat="1" spans="1:7">
      <c r="A244" s="124"/>
      <c r="C244" s="158"/>
      <c r="D244" s="158"/>
      <c r="E244" s="158"/>
      <c r="F244" s="158"/>
      <c r="G244" s="180"/>
    </row>
    <row r="245" s="3" customFormat="1" spans="1:7">
      <c r="A245" s="124"/>
      <c r="C245" s="158"/>
      <c r="D245" s="158"/>
      <c r="E245" s="158"/>
      <c r="F245" s="158"/>
      <c r="G245" s="180"/>
    </row>
    <row r="246" s="3" customFormat="1" spans="1:7">
      <c r="A246" s="124"/>
      <c r="C246" s="158"/>
      <c r="D246" s="158"/>
      <c r="E246" s="158"/>
      <c r="F246" s="158"/>
      <c r="G246" s="180"/>
    </row>
    <row r="247" s="3" customFormat="1" spans="1:7">
      <c r="A247" s="124"/>
      <c r="C247" s="158"/>
      <c r="D247" s="158"/>
      <c r="E247" s="158"/>
      <c r="F247" s="158"/>
      <c r="G247" s="180"/>
    </row>
    <row r="248" s="3" customFormat="1" spans="1:7">
      <c r="A248" s="124"/>
      <c r="C248" s="158"/>
      <c r="D248" s="158"/>
      <c r="E248" s="158"/>
      <c r="F248" s="158"/>
      <c r="G248" s="180"/>
    </row>
    <row r="249" s="3" customFormat="1" spans="1:7">
      <c r="A249" s="124"/>
      <c r="C249" s="158"/>
      <c r="D249" s="158"/>
      <c r="E249" s="158"/>
      <c r="F249" s="158"/>
      <c r="G249" s="180"/>
    </row>
    <row r="250" s="3" customFormat="1" spans="1:7">
      <c r="A250" s="124"/>
      <c r="C250" s="158"/>
      <c r="D250" s="158"/>
      <c r="E250" s="158"/>
      <c r="F250" s="158"/>
      <c r="G250" s="180"/>
    </row>
    <row r="251" s="3" customFormat="1" spans="1:7">
      <c r="A251" s="124"/>
      <c r="C251" s="158"/>
      <c r="D251" s="158"/>
      <c r="E251" s="158"/>
      <c r="F251" s="158"/>
      <c r="G251" s="180"/>
    </row>
    <row r="252" s="3" customFormat="1" spans="1:7">
      <c r="A252" s="124"/>
      <c r="C252" s="158"/>
      <c r="D252" s="158"/>
      <c r="E252" s="158"/>
      <c r="F252" s="158"/>
      <c r="G252" s="180"/>
    </row>
    <row r="253" s="3" customFormat="1" spans="1:7">
      <c r="A253" s="124"/>
      <c r="C253" s="158"/>
      <c r="D253" s="158"/>
      <c r="E253" s="158"/>
      <c r="F253" s="158"/>
      <c r="G253" s="180"/>
    </row>
    <row r="254" s="3" customFormat="1" spans="1:7">
      <c r="A254" s="124"/>
      <c r="C254" s="158"/>
      <c r="D254" s="158"/>
      <c r="E254" s="158"/>
      <c r="F254" s="158"/>
      <c r="G254" s="180"/>
    </row>
    <row r="255" s="3" customFormat="1" spans="1:7">
      <c r="A255" s="124"/>
      <c r="C255" s="158"/>
      <c r="D255" s="158"/>
      <c r="E255" s="158"/>
      <c r="F255" s="158"/>
      <c r="G255" s="180"/>
    </row>
    <row r="256" s="3" customFormat="1" spans="1:7">
      <c r="A256" s="124"/>
      <c r="C256" s="158"/>
      <c r="D256" s="158"/>
      <c r="E256" s="158"/>
      <c r="F256" s="158"/>
      <c r="G256" s="180"/>
    </row>
    <row r="257" s="3" customFormat="1" spans="1:7">
      <c r="A257" s="124"/>
      <c r="C257" s="158"/>
      <c r="D257" s="158"/>
      <c r="E257" s="158"/>
      <c r="F257" s="158"/>
      <c r="G257" s="180"/>
    </row>
    <row r="258" s="3" customFormat="1" spans="1:7">
      <c r="A258" s="124"/>
      <c r="C258" s="158"/>
      <c r="D258" s="158"/>
      <c r="E258" s="158"/>
      <c r="F258" s="158"/>
      <c r="G258" s="180"/>
    </row>
    <row r="259" s="3" customFormat="1" spans="1:7">
      <c r="A259" s="124"/>
      <c r="C259" s="158"/>
      <c r="D259" s="158"/>
      <c r="E259" s="158"/>
      <c r="F259" s="158"/>
      <c r="G259" s="180"/>
    </row>
    <row r="260" s="3" customFormat="1" spans="1:7">
      <c r="A260" s="124"/>
      <c r="C260" s="158"/>
      <c r="D260" s="158"/>
      <c r="E260" s="158"/>
      <c r="F260" s="158"/>
      <c r="G260" s="180"/>
    </row>
    <row r="261" s="3" customFormat="1" spans="1:7">
      <c r="A261" s="124"/>
      <c r="C261" s="158"/>
      <c r="D261" s="158"/>
      <c r="E261" s="158"/>
      <c r="F261" s="158"/>
      <c r="G261" s="180"/>
    </row>
    <row r="262" s="3" customFormat="1" spans="1:7">
      <c r="A262" s="124"/>
      <c r="C262" s="158"/>
      <c r="D262" s="158"/>
      <c r="E262" s="158"/>
      <c r="F262" s="158"/>
      <c r="G262" s="180"/>
    </row>
    <row r="263" s="3" customFormat="1" spans="1:7">
      <c r="A263" s="124"/>
      <c r="C263" s="158"/>
      <c r="D263" s="158"/>
      <c r="E263" s="158"/>
      <c r="F263" s="158"/>
      <c r="G263" s="180"/>
    </row>
    <row r="264" s="3" customFormat="1" spans="1:7">
      <c r="A264" s="124"/>
      <c r="C264" s="158"/>
      <c r="D264" s="158"/>
      <c r="E264" s="158"/>
      <c r="F264" s="158"/>
      <c r="G264" s="180"/>
    </row>
    <row r="265" s="3" customFormat="1" spans="1:7">
      <c r="A265" s="124"/>
      <c r="C265" s="158"/>
      <c r="D265" s="158"/>
      <c r="E265" s="158"/>
      <c r="F265" s="158"/>
      <c r="G265" s="180"/>
    </row>
    <row r="266" s="3" customFormat="1" spans="1:7">
      <c r="A266" s="124"/>
      <c r="C266" s="158"/>
      <c r="D266" s="158"/>
      <c r="E266" s="158"/>
      <c r="F266" s="158"/>
      <c r="G266" s="180"/>
    </row>
    <row r="267" s="3" customFormat="1" spans="1:7">
      <c r="A267" s="124"/>
      <c r="C267" s="158"/>
      <c r="D267" s="158"/>
      <c r="E267" s="158"/>
      <c r="F267" s="158"/>
      <c r="G267" s="180"/>
    </row>
    <row r="268" s="3" customFormat="1" spans="1:7">
      <c r="A268" s="124"/>
      <c r="C268" s="158"/>
      <c r="D268" s="158"/>
      <c r="E268" s="158"/>
      <c r="F268" s="158"/>
      <c r="G268" s="180"/>
    </row>
    <row r="269" s="3" customFormat="1" spans="1:7">
      <c r="A269" s="124"/>
      <c r="C269" s="158"/>
      <c r="D269" s="158"/>
      <c r="E269" s="158"/>
      <c r="F269" s="158"/>
      <c r="G269" s="180"/>
    </row>
    <row r="270" s="3" customFormat="1" spans="1:7">
      <c r="A270" s="124"/>
      <c r="C270" s="158"/>
      <c r="D270" s="158"/>
      <c r="E270" s="158"/>
      <c r="F270" s="158"/>
      <c r="G270" s="180"/>
    </row>
    <row r="271" s="3" customFormat="1" spans="1:7">
      <c r="A271" s="124"/>
      <c r="C271" s="158"/>
      <c r="D271" s="158"/>
      <c r="E271" s="158"/>
      <c r="F271" s="158"/>
      <c r="G271" s="180"/>
    </row>
    <row r="272" s="3" customFormat="1" spans="1:7">
      <c r="A272" s="124"/>
      <c r="C272" s="158"/>
      <c r="D272" s="158"/>
      <c r="E272" s="158"/>
      <c r="F272" s="158"/>
      <c r="G272" s="180"/>
    </row>
    <row r="273" s="3" customFormat="1" spans="1:7">
      <c r="A273" s="124"/>
      <c r="C273" s="158"/>
      <c r="D273" s="158"/>
      <c r="E273" s="158"/>
      <c r="F273" s="158"/>
      <c r="G273" s="180"/>
    </row>
    <row r="274" s="3" customFormat="1" spans="1:7">
      <c r="A274" s="124"/>
      <c r="C274" s="158"/>
      <c r="D274" s="158"/>
      <c r="E274" s="158"/>
      <c r="F274" s="158"/>
      <c r="G274" s="180"/>
    </row>
    <row r="275" s="3" customFormat="1" spans="1:7">
      <c r="A275" s="124"/>
      <c r="C275" s="158"/>
      <c r="D275" s="158"/>
      <c r="E275" s="158"/>
      <c r="F275" s="158"/>
      <c r="G275" s="180"/>
    </row>
    <row r="276" s="3" customFormat="1" spans="1:7">
      <c r="A276" s="124"/>
      <c r="C276" s="158"/>
      <c r="D276" s="158"/>
      <c r="E276" s="158"/>
      <c r="F276" s="158"/>
      <c r="G276" s="180"/>
    </row>
    <row r="277" s="3" customFormat="1" spans="1:7">
      <c r="A277" s="124"/>
      <c r="C277" s="158"/>
      <c r="D277" s="158"/>
      <c r="E277" s="158"/>
      <c r="F277" s="158"/>
      <c r="G277" s="180"/>
    </row>
    <row r="278" s="3" customFormat="1" spans="1:7">
      <c r="A278" s="124"/>
      <c r="C278" s="158"/>
      <c r="D278" s="158"/>
      <c r="E278" s="158"/>
      <c r="F278" s="158"/>
      <c r="G278" s="180"/>
    </row>
    <row r="279" s="3" customFormat="1" spans="1:7">
      <c r="A279" s="124"/>
      <c r="C279" s="158"/>
      <c r="D279" s="158"/>
      <c r="E279" s="158"/>
      <c r="F279" s="158"/>
      <c r="G279" s="180"/>
    </row>
    <row r="280" s="3" customFormat="1" spans="1:7">
      <c r="A280" s="124"/>
      <c r="C280" s="158"/>
      <c r="D280" s="158"/>
      <c r="E280" s="158"/>
      <c r="F280" s="158"/>
      <c r="G280" s="180"/>
    </row>
    <row r="281" s="3" customFormat="1" spans="1:7">
      <c r="A281" s="124"/>
      <c r="C281" s="158"/>
      <c r="D281" s="158"/>
      <c r="E281" s="158"/>
      <c r="F281" s="158"/>
      <c r="G281" s="180"/>
    </row>
    <row r="282" s="3" customFormat="1" spans="1:7">
      <c r="A282" s="124"/>
      <c r="C282" s="158"/>
      <c r="D282" s="158"/>
      <c r="E282" s="158"/>
      <c r="F282" s="158"/>
      <c r="G282" s="180"/>
    </row>
    <row r="283" s="3" customFormat="1" spans="1:7">
      <c r="A283" s="124"/>
      <c r="C283" s="158"/>
      <c r="D283" s="158"/>
      <c r="E283" s="158"/>
      <c r="F283" s="158"/>
      <c r="G283" s="180"/>
    </row>
    <row r="284" s="3" customFormat="1" spans="1:7">
      <c r="A284" s="124"/>
      <c r="C284" s="158"/>
      <c r="D284" s="158"/>
      <c r="E284" s="158"/>
      <c r="F284" s="158"/>
      <c r="G284" s="180"/>
    </row>
    <row r="285" s="3" customFormat="1" spans="1:7">
      <c r="A285" s="124"/>
      <c r="C285" s="158"/>
      <c r="D285" s="158"/>
      <c r="E285" s="158"/>
      <c r="F285" s="158"/>
      <c r="G285" s="180"/>
    </row>
    <row r="286" s="3" customFormat="1" spans="1:7">
      <c r="A286" s="124"/>
      <c r="C286" s="158"/>
      <c r="D286" s="158"/>
      <c r="E286" s="158"/>
      <c r="F286" s="158"/>
      <c r="G286" s="180"/>
    </row>
    <row r="287" s="3" customFormat="1" spans="1:7">
      <c r="A287" s="124"/>
      <c r="C287" s="158"/>
      <c r="D287" s="158"/>
      <c r="E287" s="158"/>
      <c r="F287" s="158"/>
      <c r="G287" s="180"/>
    </row>
    <row r="288" s="3" customFormat="1" spans="1:7">
      <c r="A288" s="124"/>
      <c r="C288" s="158"/>
      <c r="D288" s="158"/>
      <c r="E288" s="158"/>
      <c r="F288" s="158"/>
      <c r="G288" s="180"/>
    </row>
    <row r="289" s="3" customFormat="1" spans="1:7">
      <c r="A289" s="124"/>
      <c r="C289" s="158"/>
      <c r="D289" s="158"/>
      <c r="E289" s="158"/>
      <c r="F289" s="158"/>
      <c r="G289" s="180"/>
    </row>
    <row r="290" s="3" customFormat="1" spans="1:7">
      <c r="A290" s="124"/>
      <c r="C290" s="158"/>
      <c r="D290" s="158"/>
      <c r="E290" s="158"/>
      <c r="F290" s="158"/>
      <c r="G290" s="180"/>
    </row>
    <row r="291" s="3" customFormat="1" spans="1:7">
      <c r="A291" s="124"/>
      <c r="C291" s="158"/>
      <c r="D291" s="158"/>
      <c r="E291" s="158"/>
      <c r="F291" s="158"/>
      <c r="G291" s="180"/>
    </row>
    <row r="292" s="3" customFormat="1" spans="1:7">
      <c r="A292" s="124"/>
      <c r="C292" s="158"/>
      <c r="D292" s="158"/>
      <c r="E292" s="158"/>
      <c r="F292" s="158"/>
      <c r="G292" s="180"/>
    </row>
    <row r="293" s="3" customFormat="1" spans="1:7">
      <c r="A293" s="124"/>
      <c r="C293" s="158"/>
      <c r="D293" s="158"/>
      <c r="E293" s="158"/>
      <c r="F293" s="158"/>
      <c r="G293" s="180"/>
    </row>
    <row r="294" s="3" customFormat="1" spans="1:7">
      <c r="A294" s="124"/>
      <c r="C294" s="158"/>
      <c r="D294" s="158"/>
      <c r="E294" s="158"/>
      <c r="F294" s="158"/>
      <c r="G294" s="180"/>
    </row>
    <row r="295" s="3" customFormat="1" spans="1:7">
      <c r="A295" s="124"/>
      <c r="C295" s="158"/>
      <c r="D295" s="158"/>
      <c r="E295" s="158"/>
      <c r="F295" s="158"/>
      <c r="G295" s="180"/>
    </row>
    <row r="296" s="3" customFormat="1" spans="1:7">
      <c r="A296" s="124"/>
      <c r="C296" s="158"/>
      <c r="D296" s="158"/>
      <c r="E296" s="158"/>
      <c r="F296" s="158"/>
      <c r="G296" s="180"/>
    </row>
    <row r="297" s="3" customFormat="1" spans="1:7">
      <c r="A297" s="124"/>
      <c r="C297" s="158"/>
      <c r="D297" s="158"/>
      <c r="E297" s="158"/>
      <c r="F297" s="158"/>
      <c r="G297" s="180"/>
    </row>
    <row r="298" s="3" customFormat="1" spans="1:7">
      <c r="A298" s="124"/>
      <c r="C298" s="158"/>
      <c r="D298" s="158"/>
      <c r="E298" s="158"/>
      <c r="F298" s="158"/>
      <c r="G298" s="180"/>
    </row>
    <row r="299" s="3" customFormat="1" spans="1:7">
      <c r="A299" s="124"/>
      <c r="C299" s="158"/>
      <c r="D299" s="158"/>
      <c r="E299" s="158"/>
      <c r="F299" s="158"/>
      <c r="G299" s="180"/>
    </row>
    <row r="300" s="3" customFormat="1" spans="1:7">
      <c r="A300" s="124"/>
      <c r="C300" s="158"/>
      <c r="D300" s="158"/>
      <c r="E300" s="158"/>
      <c r="F300" s="158"/>
      <c r="G300" s="180"/>
    </row>
    <row r="301" s="3" customFormat="1" spans="1:7">
      <c r="A301" s="124"/>
      <c r="C301" s="158"/>
      <c r="D301" s="158"/>
      <c r="E301" s="158"/>
      <c r="F301" s="158"/>
      <c r="G301" s="180"/>
    </row>
    <row r="302" s="3" customFormat="1" spans="1:7">
      <c r="A302" s="124"/>
      <c r="C302" s="158"/>
      <c r="D302" s="158"/>
      <c r="E302" s="158"/>
      <c r="F302" s="158"/>
      <c r="G302" s="180"/>
    </row>
    <row r="303" s="3" customFormat="1" spans="1:7">
      <c r="A303" s="124"/>
      <c r="C303" s="158"/>
      <c r="D303" s="158"/>
      <c r="E303" s="158"/>
      <c r="F303" s="158"/>
      <c r="G303" s="180"/>
    </row>
    <row r="304" s="3" customFormat="1" spans="1:7">
      <c r="A304" s="124"/>
      <c r="C304" s="158"/>
      <c r="D304" s="158"/>
      <c r="E304" s="158"/>
      <c r="F304" s="158"/>
      <c r="G304" s="180"/>
    </row>
    <row r="305" s="3" customFormat="1" spans="1:7">
      <c r="A305" s="124"/>
      <c r="C305" s="158"/>
      <c r="D305" s="158"/>
      <c r="E305" s="158"/>
      <c r="F305" s="158"/>
      <c r="G305" s="180"/>
    </row>
    <row r="306" s="3" customFormat="1" spans="1:7">
      <c r="A306" s="124"/>
      <c r="C306" s="158"/>
      <c r="D306" s="158"/>
      <c r="E306" s="158"/>
      <c r="F306" s="158"/>
      <c r="G306" s="180"/>
    </row>
    <row r="307" s="3" customFormat="1" spans="1:7">
      <c r="A307" s="124"/>
      <c r="C307" s="158"/>
      <c r="D307" s="158"/>
      <c r="E307" s="158"/>
      <c r="F307" s="158"/>
      <c r="G307" s="180"/>
    </row>
    <row r="308" s="3" customFormat="1" spans="1:7">
      <c r="A308" s="124"/>
      <c r="C308" s="158"/>
      <c r="D308" s="158"/>
      <c r="E308" s="158"/>
      <c r="F308" s="158"/>
      <c r="G308" s="180"/>
    </row>
    <row r="309" s="3" customFormat="1" spans="1:7">
      <c r="A309" s="124"/>
      <c r="C309" s="158"/>
      <c r="D309" s="158"/>
      <c r="E309" s="158"/>
      <c r="F309" s="158"/>
      <c r="G309" s="180"/>
    </row>
    <row r="310" s="3" customFormat="1" spans="1:7">
      <c r="A310" s="124"/>
      <c r="C310" s="158"/>
      <c r="D310" s="158"/>
      <c r="E310" s="158"/>
      <c r="F310" s="158"/>
      <c r="G310" s="180"/>
    </row>
    <row r="311" s="3" customFormat="1" spans="1:7">
      <c r="A311" s="124"/>
      <c r="C311" s="158"/>
      <c r="D311" s="158"/>
      <c r="E311" s="158"/>
      <c r="F311" s="158"/>
      <c r="G311" s="180"/>
    </row>
    <row r="312" s="3" customFormat="1" spans="1:7">
      <c r="A312" s="124"/>
      <c r="C312" s="158"/>
      <c r="D312" s="158"/>
      <c r="E312" s="158"/>
      <c r="F312" s="158"/>
      <c r="G312" s="180"/>
    </row>
    <row r="313" s="3" customFormat="1" spans="1:7">
      <c r="A313" s="124"/>
      <c r="C313" s="158"/>
      <c r="D313" s="158"/>
      <c r="E313" s="158"/>
      <c r="F313" s="158"/>
      <c r="G313" s="180"/>
    </row>
    <row r="314" s="3" customFormat="1" spans="1:7">
      <c r="A314" s="124"/>
      <c r="C314" s="158"/>
      <c r="D314" s="158"/>
      <c r="E314" s="158"/>
      <c r="F314" s="158"/>
      <c r="G314" s="180"/>
    </row>
    <row r="315" s="3" customFormat="1" spans="1:7">
      <c r="A315" s="124"/>
      <c r="C315" s="158"/>
      <c r="D315" s="158"/>
      <c r="E315" s="158"/>
      <c r="F315" s="158"/>
      <c r="G315" s="180"/>
    </row>
    <row r="316" s="3" customFormat="1" spans="1:7">
      <c r="A316" s="124"/>
      <c r="C316" s="158"/>
      <c r="D316" s="158"/>
      <c r="E316" s="158"/>
      <c r="F316" s="158"/>
      <c r="G316" s="180"/>
    </row>
    <row r="317" s="3" customFormat="1" spans="1:7">
      <c r="A317" s="124"/>
      <c r="C317" s="158"/>
      <c r="D317" s="158"/>
      <c r="E317" s="158"/>
      <c r="F317" s="158"/>
      <c r="G317" s="180"/>
    </row>
    <row r="318" s="3" customFormat="1" spans="1:7">
      <c r="A318" s="124"/>
      <c r="C318" s="158"/>
      <c r="D318" s="158"/>
      <c r="E318" s="158"/>
      <c r="F318" s="158"/>
      <c r="G318" s="180"/>
    </row>
    <row r="319" s="3" customFormat="1" spans="1:7">
      <c r="A319" s="124"/>
      <c r="C319" s="158"/>
      <c r="D319" s="158"/>
      <c r="E319" s="158"/>
      <c r="F319" s="158"/>
      <c r="G319" s="180"/>
    </row>
    <row r="320" s="3" customFormat="1" spans="1:7">
      <c r="A320" s="124"/>
      <c r="C320" s="158"/>
      <c r="D320" s="158"/>
      <c r="E320" s="158"/>
      <c r="F320" s="158"/>
      <c r="G320" s="180"/>
    </row>
    <row r="321" s="3" customFormat="1" spans="1:7">
      <c r="A321" s="124"/>
      <c r="C321" s="158"/>
      <c r="D321" s="158"/>
      <c r="E321" s="158"/>
      <c r="F321" s="158"/>
      <c r="G321" s="180"/>
    </row>
    <row r="322" s="3" customFormat="1" spans="1:7">
      <c r="A322" s="124"/>
      <c r="C322" s="158"/>
      <c r="D322" s="158"/>
      <c r="E322" s="158"/>
      <c r="F322" s="158"/>
      <c r="G322" s="180"/>
    </row>
    <row r="323" s="3" customFormat="1" spans="1:7">
      <c r="A323" s="124"/>
      <c r="C323" s="158"/>
      <c r="D323" s="158"/>
      <c r="E323" s="158"/>
      <c r="F323" s="158"/>
      <c r="G323" s="180"/>
    </row>
    <row r="324" s="3" customFormat="1" spans="1:7">
      <c r="A324" s="124"/>
      <c r="C324" s="158"/>
      <c r="D324" s="158"/>
      <c r="E324" s="158"/>
      <c r="F324" s="158"/>
      <c r="G324" s="180"/>
    </row>
    <row r="325" s="3" customFormat="1" spans="1:7">
      <c r="A325" s="124"/>
      <c r="C325" s="158"/>
      <c r="D325" s="158"/>
      <c r="E325" s="158"/>
      <c r="F325" s="158"/>
      <c r="G325" s="180"/>
    </row>
    <row r="326" s="3" customFormat="1" spans="1:7">
      <c r="A326" s="124"/>
      <c r="C326" s="158"/>
      <c r="D326" s="158"/>
      <c r="E326" s="158"/>
      <c r="F326" s="158"/>
      <c r="G326" s="180"/>
    </row>
    <row r="327" s="3" customFormat="1" spans="1:7">
      <c r="A327" s="124"/>
      <c r="C327" s="158"/>
      <c r="D327" s="158"/>
      <c r="E327" s="158"/>
      <c r="F327" s="158"/>
      <c r="G327" s="180"/>
    </row>
    <row r="328" s="3" customFormat="1" spans="1:7">
      <c r="A328" s="124"/>
      <c r="C328" s="158"/>
      <c r="D328" s="158"/>
      <c r="E328" s="158"/>
      <c r="F328" s="158"/>
      <c r="G328" s="180"/>
    </row>
    <row r="329" s="3" customFormat="1" spans="1:7">
      <c r="A329" s="124"/>
      <c r="C329" s="158"/>
      <c r="D329" s="158"/>
      <c r="E329" s="158"/>
      <c r="F329" s="158"/>
      <c r="G329" s="180"/>
    </row>
    <row r="330" s="3" customFormat="1" spans="1:7">
      <c r="A330" s="124"/>
      <c r="C330" s="158"/>
      <c r="D330" s="158"/>
      <c r="E330" s="158"/>
      <c r="F330" s="158"/>
      <c r="G330" s="180"/>
    </row>
    <row r="331" s="3" customFormat="1" spans="1:7">
      <c r="A331" s="124"/>
      <c r="C331" s="158"/>
      <c r="D331" s="158"/>
      <c r="E331" s="158"/>
      <c r="F331" s="158"/>
      <c r="G331" s="180"/>
    </row>
    <row r="332" s="3" customFormat="1" spans="1:7">
      <c r="A332" s="124"/>
      <c r="C332" s="158"/>
      <c r="D332" s="158"/>
      <c r="E332" s="158"/>
      <c r="F332" s="158"/>
      <c r="G332" s="180"/>
    </row>
    <row r="333" s="3" customFormat="1" spans="1:7">
      <c r="A333" s="124"/>
      <c r="C333" s="158"/>
      <c r="D333" s="158"/>
      <c r="E333" s="158"/>
      <c r="F333" s="158"/>
      <c r="G333" s="180"/>
    </row>
    <row r="334" s="3" customFormat="1" spans="1:7">
      <c r="A334" s="124"/>
      <c r="C334" s="158"/>
      <c r="D334" s="158"/>
      <c r="E334" s="158"/>
      <c r="F334" s="158"/>
      <c r="G334" s="180"/>
    </row>
    <row r="335" s="3" customFormat="1" spans="1:7">
      <c r="A335" s="124"/>
      <c r="C335" s="158"/>
      <c r="D335" s="158"/>
      <c r="E335" s="158"/>
      <c r="F335" s="158"/>
      <c r="G335" s="180"/>
    </row>
    <row r="336" s="3" customFormat="1" spans="1:7">
      <c r="A336" s="124"/>
      <c r="C336" s="158"/>
      <c r="D336" s="158"/>
      <c r="E336" s="158"/>
      <c r="F336" s="158"/>
      <c r="G336" s="180"/>
    </row>
    <row r="337" s="3" customFormat="1" spans="1:7">
      <c r="A337" s="124"/>
      <c r="C337" s="158"/>
      <c r="D337" s="158"/>
      <c r="E337" s="158"/>
      <c r="F337" s="158"/>
      <c r="G337" s="180"/>
    </row>
    <row r="338" s="3" customFormat="1" spans="1:7">
      <c r="A338" s="124"/>
      <c r="C338" s="158"/>
      <c r="D338" s="158"/>
      <c r="E338" s="158"/>
      <c r="F338" s="158"/>
      <c r="G338" s="180"/>
    </row>
    <row r="339" s="3" customFormat="1" spans="1:7">
      <c r="A339" s="124"/>
      <c r="C339" s="158"/>
      <c r="D339" s="158"/>
      <c r="E339" s="158"/>
      <c r="F339" s="158"/>
      <c r="G339" s="180"/>
    </row>
    <row r="340" s="3" customFormat="1" spans="1:7">
      <c r="A340" s="124"/>
      <c r="C340" s="158"/>
      <c r="D340" s="158"/>
      <c r="E340" s="158"/>
      <c r="F340" s="158"/>
      <c r="G340" s="180"/>
    </row>
    <row r="341" s="3" customFormat="1" spans="1:7">
      <c r="A341" s="124"/>
      <c r="C341" s="158"/>
      <c r="D341" s="158"/>
      <c r="E341" s="158"/>
      <c r="F341" s="158"/>
      <c r="G341" s="180"/>
    </row>
    <row r="342" s="3" customFormat="1" spans="1:7">
      <c r="A342" s="124"/>
      <c r="C342" s="158"/>
      <c r="D342" s="158"/>
      <c r="E342" s="158"/>
      <c r="F342" s="158"/>
      <c r="G342" s="180"/>
    </row>
    <row r="343" s="3" customFormat="1" spans="1:7">
      <c r="A343" s="124"/>
      <c r="C343" s="158"/>
      <c r="D343" s="158"/>
      <c r="E343" s="158"/>
      <c r="F343" s="158"/>
      <c r="G343" s="180"/>
    </row>
    <row r="344" s="3" customFormat="1" spans="1:7">
      <c r="A344" s="124"/>
      <c r="C344" s="158"/>
      <c r="D344" s="158"/>
      <c r="E344" s="158"/>
      <c r="F344" s="158"/>
      <c r="G344" s="180"/>
    </row>
    <row r="345" s="3" customFormat="1" spans="1:7">
      <c r="A345" s="124"/>
      <c r="C345" s="158"/>
      <c r="D345" s="158"/>
      <c r="E345" s="158"/>
      <c r="F345" s="158"/>
      <c r="G345" s="180"/>
    </row>
    <row r="346" s="3" customFormat="1" spans="1:7">
      <c r="A346" s="124"/>
      <c r="C346" s="158"/>
      <c r="D346" s="158"/>
      <c r="E346" s="158"/>
      <c r="F346" s="158"/>
      <c r="G346" s="180"/>
    </row>
    <row r="347" s="3" customFormat="1" spans="1:7">
      <c r="A347" s="124"/>
      <c r="C347" s="158"/>
      <c r="D347" s="158"/>
      <c r="E347" s="158"/>
      <c r="F347" s="158"/>
      <c r="G347" s="180"/>
    </row>
    <row r="348" s="3" customFormat="1" spans="1:7">
      <c r="A348" s="124"/>
      <c r="C348" s="158"/>
      <c r="D348" s="158"/>
      <c r="E348" s="158"/>
      <c r="F348" s="158"/>
      <c r="G348" s="180"/>
    </row>
    <row r="349" s="3" customFormat="1" spans="1:7">
      <c r="A349" s="124"/>
      <c r="C349" s="158"/>
      <c r="D349" s="158"/>
      <c r="E349" s="158"/>
      <c r="F349" s="158"/>
      <c r="G349" s="180"/>
    </row>
    <row r="350" s="3" customFormat="1" spans="1:7">
      <c r="A350" s="124"/>
      <c r="C350" s="158"/>
      <c r="D350" s="158"/>
      <c r="E350" s="158"/>
      <c r="F350" s="158"/>
      <c r="G350" s="180"/>
    </row>
    <row r="351" s="3" customFormat="1" spans="1:7">
      <c r="A351" s="124"/>
      <c r="C351" s="158"/>
      <c r="D351" s="158"/>
      <c r="E351" s="158"/>
      <c r="F351" s="158"/>
      <c r="G351" s="180"/>
    </row>
    <row r="352" s="3" customFormat="1" spans="1:7">
      <c r="A352" s="124"/>
      <c r="C352" s="158"/>
      <c r="D352" s="158"/>
      <c r="E352" s="158"/>
      <c r="F352" s="158"/>
      <c r="G352" s="180"/>
    </row>
    <row r="353" s="3" customFormat="1" spans="1:7">
      <c r="A353" s="124"/>
      <c r="C353" s="158"/>
      <c r="D353" s="158"/>
      <c r="E353" s="158"/>
      <c r="F353" s="158"/>
      <c r="G353" s="180"/>
    </row>
    <row r="354" s="3" customFormat="1" spans="1:7">
      <c r="A354" s="124"/>
      <c r="C354" s="158"/>
      <c r="D354" s="158"/>
      <c r="E354" s="158"/>
      <c r="F354" s="158"/>
      <c r="G354" s="180"/>
    </row>
    <row r="355" s="3" customFormat="1" spans="1:7">
      <c r="A355" s="124"/>
      <c r="C355" s="158"/>
      <c r="D355" s="158"/>
      <c r="E355" s="158"/>
      <c r="F355" s="158"/>
      <c r="G355" s="180"/>
    </row>
    <row r="356" s="3" customFormat="1" spans="1:7">
      <c r="A356" s="124"/>
      <c r="C356" s="158"/>
      <c r="D356" s="158"/>
      <c r="E356" s="158"/>
      <c r="F356" s="158"/>
      <c r="G356" s="180"/>
    </row>
    <row r="357" s="3" customFormat="1" spans="1:7">
      <c r="A357" s="124"/>
      <c r="C357" s="158"/>
      <c r="D357" s="158"/>
      <c r="E357" s="158"/>
      <c r="F357" s="158"/>
      <c r="G357" s="180"/>
    </row>
    <row r="358" s="3" customFormat="1" spans="1:7">
      <c r="A358" s="124"/>
      <c r="C358" s="158"/>
      <c r="D358" s="158"/>
      <c r="E358" s="158"/>
      <c r="F358" s="158"/>
      <c r="G358" s="180"/>
    </row>
    <row r="359" s="3" customFormat="1" spans="1:7">
      <c r="A359" s="124"/>
      <c r="C359" s="158"/>
      <c r="D359" s="158"/>
      <c r="E359" s="158"/>
      <c r="F359" s="158"/>
      <c r="G359" s="180"/>
    </row>
    <row r="360" s="3" customFormat="1" spans="1:7">
      <c r="A360" s="124"/>
      <c r="C360" s="158"/>
      <c r="D360" s="158"/>
      <c r="E360" s="158"/>
      <c r="F360" s="158"/>
      <c r="G360" s="180"/>
    </row>
    <row r="361" s="3" customFormat="1" spans="1:7">
      <c r="A361" s="124"/>
      <c r="C361" s="158"/>
      <c r="D361" s="158"/>
      <c r="E361" s="158"/>
      <c r="F361" s="158"/>
      <c r="G361" s="180"/>
    </row>
    <row r="362" s="3" customFormat="1" spans="1:7">
      <c r="A362" s="124"/>
      <c r="C362" s="158"/>
      <c r="D362" s="158"/>
      <c r="E362" s="158"/>
      <c r="F362" s="158"/>
      <c r="G362" s="180"/>
    </row>
    <row r="363" s="3" customFormat="1" spans="1:7">
      <c r="A363" s="124"/>
      <c r="C363" s="158"/>
      <c r="D363" s="158"/>
      <c r="E363" s="158"/>
      <c r="F363" s="158"/>
      <c r="G363" s="180"/>
    </row>
    <row r="364" s="3" customFormat="1" spans="1:7">
      <c r="A364" s="124"/>
      <c r="C364" s="158"/>
      <c r="D364" s="158"/>
      <c r="E364" s="158"/>
      <c r="F364" s="158"/>
      <c r="G364" s="180"/>
    </row>
    <row r="365" s="3" customFormat="1" spans="1:7">
      <c r="A365" s="124"/>
      <c r="C365" s="158"/>
      <c r="D365" s="158"/>
      <c r="E365" s="158"/>
      <c r="F365" s="158"/>
      <c r="G365" s="180"/>
    </row>
    <row r="366" s="3" customFormat="1" spans="1:7">
      <c r="A366" s="124"/>
      <c r="C366" s="158"/>
      <c r="D366" s="158"/>
      <c r="E366" s="158"/>
      <c r="F366" s="158"/>
      <c r="G366" s="180"/>
    </row>
    <row r="367" s="3" customFormat="1" spans="1:7">
      <c r="A367" s="124"/>
      <c r="C367" s="158"/>
      <c r="D367" s="158"/>
      <c r="E367" s="158"/>
      <c r="F367" s="158"/>
      <c r="G367" s="180"/>
    </row>
    <row r="368" s="3" customFormat="1" spans="1:7">
      <c r="A368" s="124"/>
      <c r="C368" s="158"/>
      <c r="D368" s="158"/>
      <c r="E368" s="158"/>
      <c r="F368" s="158"/>
      <c r="G368" s="180"/>
    </row>
    <row r="369" s="3" customFormat="1" spans="1:7">
      <c r="A369" s="124"/>
      <c r="C369" s="158"/>
      <c r="D369" s="158"/>
      <c r="E369" s="158"/>
      <c r="F369" s="158"/>
      <c r="G369" s="180"/>
    </row>
    <row r="370" s="3" customFormat="1" spans="1:7">
      <c r="A370" s="124"/>
      <c r="C370" s="158"/>
      <c r="D370" s="158"/>
      <c r="E370" s="158"/>
      <c r="F370" s="158"/>
      <c r="G370" s="180"/>
    </row>
    <row r="371" s="3" customFormat="1" spans="1:7">
      <c r="A371" s="124"/>
      <c r="C371" s="158"/>
      <c r="D371" s="158"/>
      <c r="E371" s="158"/>
      <c r="F371" s="158"/>
      <c r="G371" s="180"/>
    </row>
    <row r="372" s="3" customFormat="1" spans="1:7">
      <c r="A372" s="124"/>
      <c r="C372" s="158"/>
      <c r="D372" s="158"/>
      <c r="E372" s="158"/>
      <c r="F372" s="158"/>
      <c r="G372" s="180"/>
    </row>
    <row r="373" s="3" customFormat="1" spans="1:7">
      <c r="A373" s="124"/>
      <c r="C373" s="158"/>
      <c r="D373" s="158"/>
      <c r="E373" s="158"/>
      <c r="F373" s="158"/>
      <c r="G373" s="180"/>
    </row>
    <row r="374" s="3" customFormat="1" spans="1:7">
      <c r="A374" s="124"/>
      <c r="C374" s="158"/>
      <c r="D374" s="158"/>
      <c r="E374" s="158"/>
      <c r="F374" s="158"/>
      <c r="G374" s="180"/>
    </row>
    <row r="375" s="3" customFormat="1" spans="1:7">
      <c r="A375" s="124"/>
      <c r="C375" s="158"/>
      <c r="D375" s="158"/>
      <c r="E375" s="158"/>
      <c r="F375" s="158"/>
      <c r="G375" s="180"/>
    </row>
    <row r="376" s="3" customFormat="1" spans="1:7">
      <c r="A376" s="124"/>
      <c r="C376" s="158"/>
      <c r="D376" s="158"/>
      <c r="E376" s="158"/>
      <c r="F376" s="158"/>
      <c r="G376" s="180"/>
    </row>
    <row r="377" s="3" customFormat="1" spans="1:7">
      <c r="A377" s="124"/>
      <c r="C377" s="158"/>
      <c r="D377" s="158"/>
      <c r="E377" s="158"/>
      <c r="F377" s="158"/>
      <c r="G377" s="180"/>
    </row>
    <row r="378" s="3" customFormat="1" spans="1:7">
      <c r="A378" s="124"/>
      <c r="C378" s="158"/>
      <c r="D378" s="158"/>
      <c r="E378" s="158"/>
      <c r="F378" s="158"/>
      <c r="G378" s="180"/>
    </row>
    <row r="379" s="3" customFormat="1" spans="1:7">
      <c r="A379" s="124"/>
      <c r="C379" s="158"/>
      <c r="D379" s="158"/>
      <c r="E379" s="158"/>
      <c r="F379" s="158"/>
      <c r="G379" s="180"/>
    </row>
    <row r="380" s="3" customFormat="1" spans="1:7">
      <c r="A380" s="124"/>
      <c r="C380" s="158"/>
      <c r="D380" s="158"/>
      <c r="E380" s="158"/>
      <c r="F380" s="158"/>
      <c r="G380" s="180"/>
    </row>
    <row r="381" s="3" customFormat="1" spans="1:7">
      <c r="A381" s="124"/>
      <c r="C381" s="158"/>
      <c r="D381" s="158"/>
      <c r="E381" s="158"/>
      <c r="F381" s="158"/>
      <c r="G381" s="180"/>
    </row>
    <row r="382" s="3" customFormat="1" spans="1:7">
      <c r="A382" s="124"/>
      <c r="C382" s="158"/>
      <c r="D382" s="158"/>
      <c r="E382" s="158"/>
      <c r="F382" s="158"/>
      <c r="G382" s="180"/>
    </row>
    <row r="383" s="3" customFormat="1" spans="1:7">
      <c r="A383" s="124"/>
      <c r="C383" s="158"/>
      <c r="D383" s="158"/>
      <c r="E383" s="158"/>
      <c r="F383" s="158"/>
      <c r="G383" s="180"/>
    </row>
    <row r="384" s="3" customFormat="1" spans="1:7">
      <c r="A384" s="124"/>
      <c r="C384" s="158"/>
      <c r="D384" s="158"/>
      <c r="E384" s="158"/>
      <c r="F384" s="158"/>
      <c r="G384" s="180"/>
    </row>
    <row r="385" s="3" customFormat="1" spans="1:7">
      <c r="A385" s="124"/>
      <c r="C385" s="158"/>
      <c r="D385" s="158"/>
      <c r="E385" s="158"/>
      <c r="F385" s="158"/>
      <c r="G385" s="180"/>
    </row>
    <row r="386" s="3" customFormat="1" spans="1:7">
      <c r="A386" s="124"/>
      <c r="C386" s="158"/>
      <c r="D386" s="158"/>
      <c r="E386" s="158"/>
      <c r="F386" s="158"/>
      <c r="G386" s="180"/>
    </row>
    <row r="387" s="3" customFormat="1" spans="1:7">
      <c r="A387" s="124"/>
      <c r="C387" s="158"/>
      <c r="D387" s="158"/>
      <c r="E387" s="158"/>
      <c r="F387" s="158"/>
      <c r="G387" s="180"/>
    </row>
    <row r="388" s="3" customFormat="1" spans="1:7">
      <c r="A388" s="124"/>
      <c r="C388" s="158"/>
      <c r="D388" s="158"/>
      <c r="E388" s="158"/>
      <c r="F388" s="158"/>
      <c r="G388" s="180"/>
    </row>
    <row r="389" s="3" customFormat="1" spans="1:7">
      <c r="A389" s="124"/>
      <c r="C389" s="158"/>
      <c r="D389" s="158"/>
      <c r="E389" s="158"/>
      <c r="F389" s="158"/>
      <c r="G389" s="180"/>
    </row>
    <row r="390" s="3" customFormat="1" spans="1:7">
      <c r="A390" s="124"/>
      <c r="C390" s="158"/>
      <c r="D390" s="158"/>
      <c r="E390" s="158"/>
      <c r="F390" s="158"/>
      <c r="G390" s="180"/>
    </row>
    <row r="391" s="3" customFormat="1" spans="1:7">
      <c r="A391" s="124"/>
      <c r="C391" s="158"/>
      <c r="D391" s="158"/>
      <c r="E391" s="158"/>
      <c r="F391" s="158"/>
      <c r="G391" s="180"/>
    </row>
    <row r="392" s="3" customFormat="1" spans="1:7">
      <c r="A392" s="124"/>
      <c r="C392" s="158"/>
      <c r="D392" s="158"/>
      <c r="E392" s="158"/>
      <c r="F392" s="158"/>
      <c r="G392" s="180"/>
    </row>
    <row r="393" s="3" customFormat="1" spans="1:7">
      <c r="A393" s="124"/>
      <c r="C393" s="158"/>
      <c r="D393" s="158"/>
      <c r="E393" s="158"/>
      <c r="F393" s="158"/>
      <c r="G393" s="180"/>
    </row>
    <row r="394" s="3" customFormat="1" spans="1:7">
      <c r="A394" s="124"/>
      <c r="C394" s="158"/>
      <c r="D394" s="158"/>
      <c r="E394" s="158"/>
      <c r="F394" s="158"/>
      <c r="G394" s="180"/>
    </row>
    <row r="395" s="3" customFormat="1" spans="1:7">
      <c r="A395" s="124"/>
      <c r="C395" s="158"/>
      <c r="D395" s="158"/>
      <c r="E395" s="158"/>
      <c r="F395" s="158"/>
      <c r="G395" s="180"/>
    </row>
    <row r="396" s="3" customFormat="1" spans="1:7">
      <c r="A396" s="124"/>
      <c r="C396" s="158"/>
      <c r="D396" s="158"/>
      <c r="E396" s="158"/>
      <c r="F396" s="158"/>
      <c r="G396" s="180"/>
    </row>
    <row r="397" s="3" customFormat="1" spans="1:7">
      <c r="A397" s="124"/>
      <c r="C397" s="158"/>
      <c r="D397" s="158"/>
      <c r="E397" s="158"/>
      <c r="F397" s="158"/>
      <c r="G397" s="180"/>
    </row>
    <row r="398" s="3" customFormat="1" spans="1:7">
      <c r="A398" s="124"/>
      <c r="C398" s="158"/>
      <c r="D398" s="158"/>
      <c r="E398" s="158"/>
      <c r="F398" s="158"/>
      <c r="G398" s="180"/>
    </row>
    <row r="399" s="3" customFormat="1" spans="1:7">
      <c r="A399" s="124"/>
      <c r="C399" s="158"/>
      <c r="D399" s="158"/>
      <c r="E399" s="158"/>
      <c r="F399" s="158"/>
      <c r="G399" s="180"/>
    </row>
    <row r="400" s="3" customFormat="1" spans="1:7">
      <c r="A400" s="124"/>
      <c r="C400" s="158"/>
      <c r="D400" s="158"/>
      <c r="E400" s="158"/>
      <c r="F400" s="158"/>
      <c r="G400" s="180"/>
    </row>
    <row r="401" s="3" customFormat="1" spans="1:7">
      <c r="A401" s="124"/>
      <c r="C401" s="158"/>
      <c r="D401" s="158"/>
      <c r="E401" s="158"/>
      <c r="F401" s="158"/>
      <c r="G401" s="180"/>
    </row>
    <row r="402" s="3" customFormat="1" spans="1:7">
      <c r="A402" s="124"/>
      <c r="C402" s="158"/>
      <c r="D402" s="158"/>
      <c r="E402" s="158"/>
      <c r="F402" s="158"/>
      <c r="G402" s="180"/>
    </row>
    <row r="403" s="3" customFormat="1" spans="1:7">
      <c r="A403" s="124"/>
      <c r="C403" s="158"/>
      <c r="D403" s="158"/>
      <c r="E403" s="158"/>
      <c r="F403" s="158"/>
      <c r="G403" s="180"/>
    </row>
    <row r="404" s="3" customFormat="1" spans="1:7">
      <c r="A404" s="124"/>
      <c r="C404" s="158"/>
      <c r="D404" s="158"/>
      <c r="E404" s="158"/>
      <c r="F404" s="158"/>
      <c r="G404" s="180"/>
    </row>
    <row r="405" s="3" customFormat="1" spans="1:7">
      <c r="A405" s="124"/>
      <c r="C405" s="158"/>
      <c r="D405" s="158"/>
      <c r="E405" s="158"/>
      <c r="F405" s="158"/>
      <c r="G405" s="180"/>
    </row>
    <row r="406" s="3" customFormat="1" spans="1:7">
      <c r="A406" s="124"/>
      <c r="C406" s="158"/>
      <c r="D406" s="158"/>
      <c r="E406" s="158"/>
      <c r="F406" s="158"/>
      <c r="G406" s="180"/>
    </row>
    <row r="407" s="3" customFormat="1" spans="1:7">
      <c r="A407" s="124"/>
      <c r="C407" s="158"/>
      <c r="D407" s="158"/>
      <c r="E407" s="158"/>
      <c r="F407" s="158"/>
      <c r="G407" s="180"/>
    </row>
    <row r="408" s="3" customFormat="1" spans="1:7">
      <c r="A408" s="124"/>
      <c r="C408" s="158"/>
      <c r="D408" s="158"/>
      <c r="E408" s="158"/>
      <c r="F408" s="158"/>
      <c r="G408" s="180"/>
    </row>
    <row r="409" s="3" customFormat="1" spans="1:7">
      <c r="A409" s="124"/>
      <c r="C409" s="158"/>
      <c r="D409" s="158"/>
      <c r="E409" s="158"/>
      <c r="F409" s="158"/>
      <c r="G409" s="180"/>
    </row>
    <row r="410" s="3" customFormat="1" spans="1:7">
      <c r="A410" s="124"/>
      <c r="C410" s="158"/>
      <c r="D410" s="158"/>
      <c r="E410" s="158"/>
      <c r="F410" s="158"/>
      <c r="G410" s="180"/>
    </row>
    <row r="411" s="3" customFormat="1" spans="1:7">
      <c r="A411" s="124"/>
      <c r="C411" s="158"/>
      <c r="D411" s="158"/>
      <c r="E411" s="158"/>
      <c r="F411" s="158"/>
      <c r="G411" s="180"/>
    </row>
    <row r="412" s="3" customFormat="1" spans="1:7">
      <c r="A412" s="124"/>
      <c r="C412" s="158"/>
      <c r="D412" s="158"/>
      <c r="E412" s="158"/>
      <c r="F412" s="158"/>
      <c r="G412" s="180"/>
    </row>
    <row r="413" s="3" customFormat="1" spans="1:7">
      <c r="A413" s="124"/>
      <c r="C413" s="158"/>
      <c r="D413" s="158"/>
      <c r="E413" s="158"/>
      <c r="F413" s="158"/>
      <c r="G413" s="180"/>
    </row>
    <row r="414" s="3" customFormat="1" spans="1:7">
      <c r="A414" s="124"/>
      <c r="C414" s="158"/>
      <c r="D414" s="158"/>
      <c r="E414" s="158"/>
      <c r="F414" s="158"/>
      <c r="G414" s="180"/>
    </row>
    <row r="415" s="3" customFormat="1" spans="1:7">
      <c r="A415" s="124"/>
      <c r="C415" s="158"/>
      <c r="D415" s="158"/>
      <c r="E415" s="158"/>
      <c r="F415" s="158"/>
      <c r="G415" s="180"/>
    </row>
    <row r="416" s="3" customFormat="1" spans="1:7">
      <c r="A416" s="124"/>
      <c r="C416" s="158"/>
      <c r="D416" s="158"/>
      <c r="E416" s="158"/>
      <c r="F416" s="158"/>
      <c r="G416" s="180"/>
    </row>
    <row r="417" s="3" customFormat="1" spans="1:7">
      <c r="A417" s="124"/>
      <c r="C417" s="158"/>
      <c r="D417" s="158"/>
      <c r="E417" s="158"/>
      <c r="F417" s="158"/>
      <c r="G417" s="180"/>
    </row>
    <row r="418" s="3" customFormat="1" spans="1:7">
      <c r="A418" s="124"/>
      <c r="C418" s="158"/>
      <c r="D418" s="158"/>
      <c r="E418" s="158"/>
      <c r="F418" s="158"/>
      <c r="G418" s="180"/>
    </row>
    <row r="419" s="3" customFormat="1" spans="1:7">
      <c r="A419" s="124"/>
      <c r="C419" s="158"/>
      <c r="D419" s="158"/>
      <c r="E419" s="158"/>
      <c r="F419" s="158"/>
      <c r="G419" s="180"/>
    </row>
    <row r="420" s="3" customFormat="1" spans="1:7">
      <c r="A420" s="124"/>
      <c r="C420" s="158"/>
      <c r="D420" s="158"/>
      <c r="E420" s="158"/>
      <c r="F420" s="158"/>
      <c r="G420" s="180"/>
    </row>
    <row r="421" s="3" customFormat="1" spans="1:7">
      <c r="A421" s="124"/>
      <c r="C421" s="158"/>
      <c r="D421" s="158"/>
      <c r="E421" s="158"/>
      <c r="F421" s="158"/>
      <c r="G421" s="180"/>
    </row>
    <row r="422" s="3" customFormat="1" spans="1:7">
      <c r="A422" s="124"/>
      <c r="C422" s="158"/>
      <c r="D422" s="158"/>
      <c r="E422" s="158"/>
      <c r="F422" s="158"/>
      <c r="G422" s="180"/>
    </row>
    <row r="423" s="3" customFormat="1" spans="1:7">
      <c r="A423" s="124"/>
      <c r="C423" s="158"/>
      <c r="D423" s="158"/>
      <c r="E423" s="158"/>
      <c r="F423" s="158"/>
      <c r="G423" s="180"/>
    </row>
    <row r="424" s="3" customFormat="1" spans="1:7">
      <c r="A424" s="124"/>
      <c r="C424" s="158"/>
      <c r="D424" s="158"/>
      <c r="E424" s="158"/>
      <c r="F424" s="158"/>
      <c r="G424" s="180"/>
    </row>
    <row r="425" s="3" customFormat="1" spans="1:7">
      <c r="A425" s="124"/>
      <c r="C425" s="158"/>
      <c r="D425" s="158"/>
      <c r="E425" s="158"/>
      <c r="F425" s="158"/>
      <c r="G425" s="180"/>
    </row>
    <row r="426" s="3" customFormat="1" spans="1:7">
      <c r="A426" s="124"/>
      <c r="C426" s="158"/>
      <c r="D426" s="158"/>
      <c r="E426" s="158"/>
      <c r="F426" s="158"/>
      <c r="G426" s="180"/>
    </row>
    <row r="427" s="3" customFormat="1" spans="1:7">
      <c r="A427" s="124"/>
      <c r="C427" s="158"/>
      <c r="D427" s="158"/>
      <c r="E427" s="158"/>
      <c r="F427" s="158"/>
      <c r="G427" s="180"/>
    </row>
    <row r="428" s="3" customFormat="1" spans="1:7">
      <c r="A428" s="124"/>
      <c r="C428" s="158"/>
      <c r="D428" s="158"/>
      <c r="E428" s="158"/>
      <c r="F428" s="158"/>
      <c r="G428" s="180"/>
    </row>
    <row r="429" s="3" customFormat="1" spans="1:7">
      <c r="A429" s="124"/>
      <c r="C429" s="158"/>
      <c r="D429" s="158"/>
      <c r="E429" s="158"/>
      <c r="F429" s="158"/>
      <c r="G429" s="180"/>
    </row>
    <row r="430" s="3" customFormat="1" spans="1:7">
      <c r="A430" s="124"/>
      <c r="C430" s="158"/>
      <c r="D430" s="158"/>
      <c r="E430" s="158"/>
      <c r="F430" s="158"/>
      <c r="G430" s="180"/>
    </row>
    <row r="431" s="3" customFormat="1" spans="1:7">
      <c r="A431" s="124"/>
      <c r="C431" s="158"/>
      <c r="D431" s="158"/>
      <c r="E431" s="158"/>
      <c r="F431" s="158"/>
      <c r="G431" s="180"/>
    </row>
    <row r="432" s="3" customFormat="1" spans="1:7">
      <c r="A432" s="124"/>
      <c r="C432" s="158"/>
      <c r="D432" s="158"/>
      <c r="E432" s="158"/>
      <c r="F432" s="158"/>
      <c r="G432" s="180"/>
    </row>
    <row r="433" s="3" customFormat="1" spans="1:7">
      <c r="A433" s="124"/>
      <c r="C433" s="158"/>
      <c r="D433" s="158"/>
      <c r="E433" s="158"/>
      <c r="F433" s="158"/>
      <c r="G433" s="180"/>
    </row>
    <row r="434" s="3" customFormat="1" spans="1:7">
      <c r="A434" s="124"/>
      <c r="C434" s="158"/>
      <c r="D434" s="158"/>
      <c r="E434" s="158"/>
      <c r="F434" s="158"/>
      <c r="G434" s="180"/>
    </row>
    <row r="435" s="3" customFormat="1" spans="1:7">
      <c r="A435" s="124"/>
      <c r="C435" s="158"/>
      <c r="D435" s="158"/>
      <c r="E435" s="158"/>
      <c r="F435" s="158"/>
      <c r="G435" s="180"/>
    </row>
    <row r="436" s="3" customFormat="1" spans="1:7">
      <c r="A436" s="124"/>
      <c r="C436" s="158"/>
      <c r="D436" s="158"/>
      <c r="E436" s="158"/>
      <c r="F436" s="158"/>
      <c r="G436" s="180"/>
    </row>
    <row r="437" s="3" customFormat="1" spans="1:7">
      <c r="A437" s="124"/>
      <c r="C437" s="158"/>
      <c r="D437" s="158"/>
      <c r="E437" s="158"/>
      <c r="F437" s="158"/>
      <c r="G437" s="180"/>
    </row>
    <row r="438" s="3" customFormat="1" spans="1:7">
      <c r="A438" s="124"/>
      <c r="C438" s="158"/>
      <c r="D438" s="158"/>
      <c r="E438" s="158"/>
      <c r="F438" s="158"/>
      <c r="G438" s="180"/>
    </row>
    <row r="439" s="3" customFormat="1" spans="1:7">
      <c r="A439" s="124"/>
      <c r="C439" s="158"/>
      <c r="D439" s="158"/>
      <c r="E439" s="158"/>
      <c r="F439" s="158"/>
      <c r="G439" s="180"/>
    </row>
    <row r="440" s="3" customFormat="1" spans="1:7">
      <c r="A440" s="124"/>
      <c r="C440" s="158"/>
      <c r="D440" s="158"/>
      <c r="E440" s="158"/>
      <c r="F440" s="158"/>
      <c r="G440" s="180"/>
    </row>
    <row r="441" s="3" customFormat="1" spans="1:7">
      <c r="A441" s="124"/>
      <c r="C441" s="158"/>
      <c r="D441" s="158"/>
      <c r="E441" s="158"/>
      <c r="F441" s="158"/>
      <c r="G441" s="180"/>
    </row>
    <row r="442" s="3" customFormat="1" spans="1:7">
      <c r="A442" s="124"/>
      <c r="C442" s="158"/>
      <c r="D442" s="158"/>
      <c r="E442" s="158"/>
      <c r="F442" s="158"/>
      <c r="G442" s="180"/>
    </row>
    <row r="443" s="3" customFormat="1" spans="1:7">
      <c r="A443" s="124"/>
      <c r="C443" s="158"/>
      <c r="D443" s="158"/>
      <c r="E443" s="158"/>
      <c r="F443" s="158"/>
      <c r="G443" s="180"/>
    </row>
    <row r="444" s="3" customFormat="1" spans="1:7">
      <c r="A444" s="124"/>
      <c r="C444" s="158"/>
      <c r="D444" s="158"/>
      <c r="E444" s="158"/>
      <c r="F444" s="158"/>
      <c r="G444" s="180"/>
    </row>
    <row r="445" s="3" customFormat="1" spans="1:7">
      <c r="A445" s="124"/>
      <c r="C445" s="158"/>
      <c r="D445" s="158"/>
      <c r="E445" s="158"/>
      <c r="F445" s="158"/>
      <c r="G445" s="180"/>
    </row>
    <row r="446" s="3" customFormat="1" spans="1:7">
      <c r="A446" s="124"/>
      <c r="C446" s="158"/>
      <c r="D446" s="158"/>
      <c r="E446" s="158"/>
      <c r="F446" s="158"/>
      <c r="G446" s="180"/>
    </row>
    <row r="447" s="3" customFormat="1" spans="1:7">
      <c r="A447" s="124"/>
      <c r="C447" s="158"/>
      <c r="D447" s="158"/>
      <c r="E447" s="158"/>
      <c r="F447" s="158"/>
      <c r="G447" s="180"/>
    </row>
    <row r="448" s="3" customFormat="1" spans="1:7">
      <c r="A448" s="124"/>
      <c r="C448" s="158"/>
      <c r="D448" s="158"/>
      <c r="E448" s="158"/>
      <c r="F448" s="158"/>
      <c r="G448" s="180"/>
    </row>
    <row r="449" s="3" customFormat="1" spans="1:7">
      <c r="A449" s="124"/>
      <c r="C449" s="158"/>
      <c r="D449" s="158"/>
      <c r="E449" s="158"/>
      <c r="F449" s="158"/>
      <c r="G449" s="180"/>
    </row>
    <row r="450" s="3" customFormat="1" spans="1:7">
      <c r="A450" s="124"/>
      <c r="C450" s="158"/>
      <c r="D450" s="158"/>
      <c r="E450" s="158"/>
      <c r="F450" s="158"/>
      <c r="G450" s="180"/>
    </row>
    <row r="451" s="3" customFormat="1" spans="1:7">
      <c r="A451" s="124"/>
      <c r="C451" s="158"/>
      <c r="D451" s="158"/>
      <c r="E451" s="158"/>
      <c r="F451" s="158"/>
      <c r="G451" s="180"/>
    </row>
    <row r="452" s="3" customFormat="1" spans="1:7">
      <c r="A452" s="124"/>
      <c r="C452" s="158"/>
      <c r="D452" s="158"/>
      <c r="E452" s="158"/>
      <c r="F452" s="158"/>
      <c r="G452" s="180"/>
    </row>
    <row r="453" s="3" customFormat="1" spans="1:7">
      <c r="A453" s="124"/>
      <c r="C453" s="158"/>
      <c r="D453" s="158"/>
      <c r="E453" s="158"/>
      <c r="F453" s="158"/>
      <c r="G453" s="180"/>
    </row>
    <row r="454" s="3" customFormat="1" spans="1:7">
      <c r="A454" s="124"/>
      <c r="C454" s="158"/>
      <c r="D454" s="158"/>
      <c r="E454" s="158"/>
      <c r="F454" s="158"/>
      <c r="G454" s="180"/>
    </row>
    <row r="455" s="3" customFormat="1" spans="1:7">
      <c r="A455" s="124"/>
      <c r="C455" s="158"/>
      <c r="D455" s="158"/>
      <c r="E455" s="158"/>
      <c r="F455" s="158"/>
      <c r="G455" s="180"/>
    </row>
    <row r="456" s="3" customFormat="1" spans="1:7">
      <c r="A456" s="124"/>
      <c r="C456" s="158"/>
      <c r="D456" s="158"/>
      <c r="E456" s="158"/>
      <c r="F456" s="158"/>
      <c r="G456" s="180"/>
    </row>
    <row r="457" s="3" customFormat="1" spans="1:7">
      <c r="A457" s="124"/>
      <c r="C457" s="158"/>
      <c r="D457" s="158"/>
      <c r="E457" s="158"/>
      <c r="F457" s="158"/>
      <c r="G457" s="180"/>
    </row>
    <row r="458" s="3" customFormat="1" spans="1:7">
      <c r="A458" s="124"/>
      <c r="C458" s="158"/>
      <c r="D458" s="158"/>
      <c r="E458" s="158"/>
      <c r="F458" s="158"/>
      <c r="G458" s="180"/>
    </row>
    <row r="459" s="3" customFormat="1" spans="1:7">
      <c r="A459" s="124"/>
      <c r="C459" s="158"/>
      <c r="D459" s="158"/>
      <c r="E459" s="158"/>
      <c r="F459" s="158"/>
      <c r="G459" s="180"/>
    </row>
    <row r="460" s="3" customFormat="1" spans="1:7">
      <c r="A460" s="124"/>
      <c r="C460" s="158"/>
      <c r="D460" s="158"/>
      <c r="E460" s="158"/>
      <c r="F460" s="158"/>
      <c r="G460" s="180"/>
    </row>
    <row r="461" s="3" customFormat="1" spans="1:7">
      <c r="A461" s="124"/>
      <c r="C461" s="158"/>
      <c r="D461" s="158"/>
      <c r="E461" s="158"/>
      <c r="F461" s="158"/>
      <c r="G461" s="180"/>
    </row>
    <row r="462" s="3" customFormat="1" spans="1:7">
      <c r="A462" s="124"/>
      <c r="C462" s="158"/>
      <c r="D462" s="158"/>
      <c r="E462" s="158"/>
      <c r="F462" s="158"/>
      <c r="G462" s="180"/>
    </row>
    <row r="463" s="3" customFormat="1" spans="1:7">
      <c r="A463" s="124"/>
      <c r="C463" s="158"/>
      <c r="D463" s="158"/>
      <c r="E463" s="158"/>
      <c r="F463" s="158"/>
      <c r="G463" s="180"/>
    </row>
    <row r="464" s="3" customFormat="1" spans="1:7">
      <c r="A464" s="124"/>
      <c r="C464" s="158"/>
      <c r="D464" s="158"/>
      <c r="E464" s="158"/>
      <c r="F464" s="158"/>
      <c r="G464" s="180"/>
    </row>
    <row r="465" s="3" customFormat="1" spans="1:7">
      <c r="A465" s="124"/>
      <c r="C465" s="158"/>
      <c r="D465" s="158"/>
      <c r="E465" s="158"/>
      <c r="F465" s="158"/>
      <c r="G465" s="180"/>
    </row>
    <row r="466" s="3" customFormat="1" spans="1:7">
      <c r="A466" s="124"/>
      <c r="C466" s="158"/>
      <c r="D466" s="158"/>
      <c r="E466" s="158"/>
      <c r="F466" s="158"/>
      <c r="G466" s="180"/>
    </row>
    <row r="467" s="3" customFormat="1" spans="1:7">
      <c r="A467" s="124"/>
      <c r="C467" s="158"/>
      <c r="D467" s="158"/>
      <c r="E467" s="158"/>
      <c r="F467" s="158"/>
      <c r="G467" s="180"/>
    </row>
    <row r="468" s="3" customFormat="1" spans="1:7">
      <c r="A468" s="124"/>
      <c r="C468" s="158"/>
      <c r="D468" s="158"/>
      <c r="E468" s="158"/>
      <c r="F468" s="158"/>
      <c r="G468" s="180"/>
    </row>
    <row r="469" s="3" customFormat="1" spans="1:7">
      <c r="A469" s="124"/>
      <c r="C469" s="158"/>
      <c r="D469" s="158"/>
      <c r="E469" s="158"/>
      <c r="F469" s="158"/>
      <c r="G469" s="180"/>
    </row>
    <row r="470" s="3" customFormat="1" spans="1:7">
      <c r="A470" s="124"/>
      <c r="C470" s="158"/>
      <c r="D470" s="158"/>
      <c r="E470" s="158"/>
      <c r="F470" s="158"/>
      <c r="G470" s="180"/>
    </row>
    <row r="471" s="3" customFormat="1" spans="1:7">
      <c r="A471" s="124"/>
      <c r="C471" s="158"/>
      <c r="D471" s="158"/>
      <c r="E471" s="158"/>
      <c r="F471" s="158"/>
      <c r="G471" s="180"/>
    </row>
    <row r="472" s="3" customFormat="1" spans="1:7">
      <c r="A472" s="124"/>
      <c r="C472" s="158"/>
      <c r="D472" s="158"/>
      <c r="E472" s="158"/>
      <c r="F472" s="158"/>
      <c r="G472" s="180"/>
    </row>
    <row r="473" s="3" customFormat="1" spans="1:7">
      <c r="A473" s="124"/>
      <c r="C473" s="158"/>
      <c r="D473" s="158"/>
      <c r="E473" s="158"/>
      <c r="F473" s="158"/>
      <c r="G473" s="180"/>
    </row>
    <row r="474" s="3" customFormat="1" spans="1:7">
      <c r="A474" s="124"/>
      <c r="C474" s="158"/>
      <c r="D474" s="158"/>
      <c r="E474" s="158"/>
      <c r="F474" s="158"/>
      <c r="G474" s="180"/>
    </row>
    <row r="475" s="3" customFormat="1" spans="1:7">
      <c r="A475" s="124"/>
      <c r="C475" s="158"/>
      <c r="D475" s="158"/>
      <c r="E475" s="158"/>
      <c r="F475" s="158"/>
      <c r="G475" s="180"/>
    </row>
    <row r="476" s="3" customFormat="1" spans="1:7">
      <c r="A476" s="124"/>
      <c r="C476" s="158"/>
      <c r="D476" s="158"/>
      <c r="E476" s="158"/>
      <c r="F476" s="158"/>
      <c r="G476" s="180"/>
    </row>
    <row r="477" s="3" customFormat="1" spans="1:7">
      <c r="A477" s="124"/>
      <c r="C477" s="158"/>
      <c r="D477" s="158"/>
      <c r="E477" s="158"/>
      <c r="F477" s="158"/>
      <c r="G477" s="180"/>
    </row>
    <row r="478" s="3" customFormat="1" spans="1:7">
      <c r="A478" s="124"/>
      <c r="C478" s="158"/>
      <c r="D478" s="158"/>
      <c r="E478" s="158"/>
      <c r="F478" s="158"/>
      <c r="G478" s="180"/>
    </row>
    <row r="479" s="3" customFormat="1" spans="1:7">
      <c r="A479" s="124"/>
      <c r="C479" s="158"/>
      <c r="D479" s="158"/>
      <c r="E479" s="158"/>
      <c r="F479" s="158"/>
      <c r="G479" s="180"/>
    </row>
    <row r="480" s="3" customFormat="1" spans="1:7">
      <c r="A480" s="124"/>
      <c r="C480" s="158"/>
      <c r="D480" s="158"/>
      <c r="E480" s="158"/>
      <c r="F480" s="158"/>
      <c r="G480" s="180"/>
    </row>
    <row r="481" s="3" customFormat="1" spans="1:7">
      <c r="A481" s="124"/>
      <c r="C481" s="158"/>
      <c r="D481" s="158"/>
      <c r="E481" s="158"/>
      <c r="F481" s="158"/>
      <c r="G481" s="180"/>
    </row>
    <row r="482" s="3" customFormat="1" spans="1:7">
      <c r="A482" s="124"/>
      <c r="C482" s="158"/>
      <c r="D482" s="158"/>
      <c r="E482" s="158"/>
      <c r="F482" s="158"/>
      <c r="G482" s="180"/>
    </row>
    <row r="483" s="3" customFormat="1" spans="1:7">
      <c r="A483" s="124"/>
      <c r="C483" s="158"/>
      <c r="D483" s="158"/>
      <c r="E483" s="158"/>
      <c r="F483" s="158"/>
      <c r="G483" s="180"/>
    </row>
    <row r="484" s="3" customFormat="1" spans="1:7">
      <c r="A484" s="124"/>
      <c r="C484" s="158"/>
      <c r="D484" s="158"/>
      <c r="E484" s="158"/>
      <c r="F484" s="158"/>
      <c r="G484" s="180"/>
    </row>
    <row r="485" s="3" customFormat="1" spans="1:7">
      <c r="A485" s="124"/>
      <c r="C485" s="158"/>
      <c r="D485" s="158"/>
      <c r="E485" s="158"/>
      <c r="F485" s="158"/>
      <c r="G485" s="180"/>
    </row>
    <row r="486" s="3" customFormat="1" spans="1:7">
      <c r="A486" s="124"/>
      <c r="C486" s="158"/>
      <c r="D486" s="158"/>
      <c r="E486" s="158"/>
      <c r="F486" s="158"/>
      <c r="G486" s="180"/>
    </row>
    <row r="487" s="3" customFormat="1" spans="1:7">
      <c r="A487" s="124"/>
      <c r="C487" s="158"/>
      <c r="D487" s="158"/>
      <c r="E487" s="158"/>
      <c r="F487" s="158"/>
      <c r="G487" s="180"/>
    </row>
    <row r="488" s="3" customFormat="1" spans="1:7">
      <c r="A488" s="124"/>
      <c r="C488" s="158"/>
      <c r="D488" s="158"/>
      <c r="E488" s="158"/>
      <c r="F488" s="158"/>
      <c r="G488" s="180"/>
    </row>
    <row r="489" s="3" customFormat="1" spans="1:7">
      <c r="A489" s="124"/>
      <c r="C489" s="158"/>
      <c r="D489" s="158"/>
      <c r="E489" s="158"/>
      <c r="F489" s="158"/>
      <c r="G489" s="180"/>
    </row>
    <row r="490" s="3" customFormat="1" spans="1:7">
      <c r="A490" s="124"/>
      <c r="C490" s="158"/>
      <c r="D490" s="158"/>
      <c r="E490" s="158"/>
      <c r="F490" s="158"/>
      <c r="G490" s="180"/>
    </row>
    <row r="491" s="3" customFormat="1" spans="1:7">
      <c r="A491" s="124"/>
      <c r="C491" s="158"/>
      <c r="D491" s="158"/>
      <c r="E491" s="158"/>
      <c r="F491" s="158"/>
      <c r="G491" s="180"/>
    </row>
    <row r="492" s="3" customFormat="1" spans="1:7">
      <c r="A492" s="124"/>
      <c r="C492" s="158"/>
      <c r="D492" s="158"/>
      <c r="E492" s="158"/>
      <c r="F492" s="158"/>
      <c r="G492" s="180"/>
    </row>
    <row r="493" s="3" customFormat="1" spans="1:7">
      <c r="A493" s="124"/>
      <c r="C493" s="158"/>
      <c r="D493" s="158"/>
      <c r="E493" s="158"/>
      <c r="F493" s="158"/>
      <c r="G493" s="180"/>
    </row>
    <row r="494" s="3" customFormat="1" spans="1:7">
      <c r="A494" s="124"/>
      <c r="C494" s="158"/>
      <c r="D494" s="158"/>
      <c r="E494" s="158"/>
      <c r="F494" s="158"/>
      <c r="G494" s="180"/>
    </row>
    <row r="495" s="3" customFormat="1" spans="1:7">
      <c r="A495" s="124"/>
      <c r="C495" s="158"/>
      <c r="D495" s="158"/>
      <c r="E495" s="158"/>
      <c r="F495" s="158"/>
      <c r="G495" s="180"/>
    </row>
    <row r="496" s="3" customFormat="1" spans="1:7">
      <c r="A496" s="124"/>
      <c r="C496" s="158"/>
      <c r="D496" s="158"/>
      <c r="E496" s="158"/>
      <c r="F496" s="158"/>
      <c r="G496" s="180"/>
    </row>
    <row r="497" s="3" customFormat="1" spans="1:7">
      <c r="A497" s="124"/>
      <c r="C497" s="158"/>
      <c r="D497" s="158"/>
      <c r="E497" s="158"/>
      <c r="F497" s="158"/>
      <c r="G497" s="180"/>
    </row>
    <row r="498" s="3" customFormat="1" spans="1:7">
      <c r="A498" s="124"/>
      <c r="C498" s="158"/>
      <c r="D498" s="158"/>
      <c r="E498" s="158"/>
      <c r="F498" s="158"/>
      <c r="G498" s="180"/>
    </row>
    <row r="499" s="3" customFormat="1" spans="1:7">
      <c r="A499" s="124"/>
      <c r="C499" s="158"/>
      <c r="D499" s="158"/>
      <c r="E499" s="158"/>
      <c r="F499" s="158"/>
      <c r="G499" s="180"/>
    </row>
    <row r="500" s="3" customFormat="1" spans="1:7">
      <c r="A500" s="124"/>
      <c r="C500" s="158"/>
      <c r="D500" s="158"/>
      <c r="E500" s="158"/>
      <c r="F500" s="158"/>
      <c r="G500" s="180"/>
    </row>
    <row r="501" s="3" customFormat="1" spans="1:7">
      <c r="A501" s="124"/>
      <c r="C501" s="158"/>
      <c r="D501" s="158"/>
      <c r="E501" s="158"/>
      <c r="F501" s="158"/>
      <c r="G501" s="180"/>
    </row>
    <row r="502" s="3" customFormat="1" spans="1:7">
      <c r="A502" s="124"/>
      <c r="C502" s="158"/>
      <c r="D502" s="158"/>
      <c r="E502" s="158"/>
      <c r="F502" s="158"/>
      <c r="G502" s="180"/>
    </row>
    <row r="503" s="3" customFormat="1" spans="1:7">
      <c r="A503" s="124"/>
      <c r="C503" s="158"/>
      <c r="D503" s="158"/>
      <c r="E503" s="158"/>
      <c r="F503" s="158"/>
      <c r="G503" s="180"/>
    </row>
    <row r="504" s="3" customFormat="1" spans="1:7">
      <c r="A504" s="124"/>
      <c r="C504" s="158"/>
      <c r="D504" s="158"/>
      <c r="E504" s="158"/>
      <c r="F504" s="158"/>
      <c r="G504" s="180"/>
    </row>
    <row r="505" s="3" customFormat="1" spans="1:7">
      <c r="A505" s="124"/>
      <c r="C505" s="158"/>
      <c r="D505" s="158"/>
      <c r="E505" s="158"/>
      <c r="F505" s="158"/>
      <c r="G505" s="180"/>
    </row>
    <row r="506" s="3" customFormat="1" spans="1:7">
      <c r="A506" s="124"/>
      <c r="C506" s="158"/>
      <c r="D506" s="158"/>
      <c r="E506" s="158"/>
      <c r="F506" s="158"/>
      <c r="G506" s="180"/>
    </row>
    <row r="507" s="3" customFormat="1" spans="1:7">
      <c r="A507" s="124"/>
      <c r="C507" s="158"/>
      <c r="D507" s="158"/>
      <c r="E507" s="158"/>
      <c r="F507" s="158"/>
      <c r="G507" s="180"/>
    </row>
    <row r="508" s="3" customFormat="1" spans="1:7">
      <c r="A508" s="124"/>
      <c r="C508" s="158"/>
      <c r="D508" s="158"/>
      <c r="E508" s="158"/>
      <c r="F508" s="158"/>
      <c r="G508" s="180"/>
    </row>
    <row r="509" s="3" customFormat="1" spans="1:7">
      <c r="A509" s="124"/>
      <c r="C509" s="158"/>
      <c r="D509" s="158"/>
      <c r="E509" s="158"/>
      <c r="F509" s="158"/>
      <c r="G509" s="180"/>
    </row>
    <row r="510" s="3" customFormat="1" spans="1:7">
      <c r="A510" s="124"/>
      <c r="C510" s="158"/>
      <c r="D510" s="158"/>
      <c r="E510" s="158"/>
      <c r="F510" s="158"/>
      <c r="G510" s="180"/>
    </row>
    <row r="511" s="3" customFormat="1" spans="1:7">
      <c r="A511" s="124"/>
      <c r="C511" s="158"/>
      <c r="D511" s="158"/>
      <c r="E511" s="158"/>
      <c r="F511" s="158"/>
      <c r="G511" s="180"/>
    </row>
    <row r="512" s="3" customFormat="1" spans="1:7">
      <c r="A512" s="124"/>
      <c r="C512" s="158"/>
      <c r="D512" s="158"/>
      <c r="E512" s="158"/>
      <c r="F512" s="158"/>
      <c r="G512" s="180"/>
    </row>
    <row r="513" s="3" customFormat="1" spans="1:7">
      <c r="A513" s="124"/>
      <c r="C513" s="158"/>
      <c r="D513" s="158"/>
      <c r="E513" s="158"/>
      <c r="F513" s="158"/>
      <c r="G513" s="180"/>
    </row>
    <row r="514" s="3" customFormat="1" spans="1:7">
      <c r="A514" s="124"/>
      <c r="C514" s="158"/>
      <c r="D514" s="158"/>
      <c r="E514" s="158"/>
      <c r="F514" s="158"/>
      <c r="G514" s="180"/>
    </row>
    <row r="515" s="3" customFormat="1" spans="1:7">
      <c r="A515" s="124"/>
      <c r="C515" s="158"/>
      <c r="D515" s="158"/>
      <c r="E515" s="158"/>
      <c r="F515" s="158"/>
      <c r="G515" s="180"/>
    </row>
    <row r="516" s="3" customFormat="1" spans="1:7">
      <c r="A516" s="124"/>
      <c r="C516" s="158"/>
      <c r="D516" s="158"/>
      <c r="E516" s="158"/>
      <c r="F516" s="158"/>
      <c r="G516" s="180"/>
    </row>
    <row r="517" s="3" customFormat="1" spans="1:7">
      <c r="A517" s="124"/>
      <c r="C517" s="158"/>
      <c r="D517" s="158"/>
      <c r="E517" s="158"/>
      <c r="F517" s="158"/>
      <c r="G517" s="180"/>
    </row>
    <row r="518" s="3" customFormat="1" spans="1:7">
      <c r="A518" s="124"/>
      <c r="C518" s="158"/>
      <c r="D518" s="158"/>
      <c r="E518" s="158"/>
      <c r="F518" s="158"/>
      <c r="G518" s="180"/>
    </row>
    <row r="519" s="3" customFormat="1" spans="1:7">
      <c r="A519" s="124"/>
      <c r="C519" s="158"/>
      <c r="D519" s="158"/>
      <c r="E519" s="158"/>
      <c r="F519" s="158"/>
      <c r="G519" s="180"/>
    </row>
    <row r="520" s="3" customFormat="1" spans="1:7">
      <c r="A520" s="124"/>
      <c r="C520" s="158"/>
      <c r="D520" s="158"/>
      <c r="E520" s="158"/>
      <c r="F520" s="158"/>
      <c r="G520" s="180"/>
    </row>
    <row r="521" s="3" customFormat="1" spans="1:7">
      <c r="A521" s="124"/>
      <c r="C521" s="158"/>
      <c r="D521" s="158"/>
      <c r="E521" s="158"/>
      <c r="F521" s="158"/>
      <c r="G521" s="180"/>
    </row>
    <row r="522" s="3" customFormat="1" spans="1:7">
      <c r="A522" s="124"/>
      <c r="C522" s="158"/>
      <c r="D522" s="158"/>
      <c r="E522" s="158"/>
      <c r="F522" s="158"/>
      <c r="G522" s="180"/>
    </row>
    <row r="523" s="3" customFormat="1" spans="1:7">
      <c r="A523" s="124"/>
      <c r="C523" s="158"/>
      <c r="D523" s="158"/>
      <c r="E523" s="158"/>
      <c r="F523" s="158"/>
      <c r="G523" s="180"/>
    </row>
    <row r="524" s="3" customFormat="1" spans="1:7">
      <c r="A524" s="124"/>
      <c r="C524" s="158"/>
      <c r="D524" s="158"/>
      <c r="E524" s="158"/>
      <c r="F524" s="158"/>
      <c r="G524" s="180"/>
    </row>
    <row r="525" s="3" customFormat="1" spans="1:7">
      <c r="A525" s="124"/>
      <c r="C525" s="158"/>
      <c r="D525" s="158"/>
      <c r="E525" s="158"/>
      <c r="F525" s="158"/>
      <c r="G525" s="180"/>
    </row>
    <row r="526" s="3" customFormat="1" spans="1:7">
      <c r="A526" s="124"/>
      <c r="C526" s="158"/>
      <c r="D526" s="158"/>
      <c r="E526" s="158"/>
      <c r="F526" s="158"/>
      <c r="G526" s="180"/>
    </row>
    <row r="527" s="3" customFormat="1" spans="1:7">
      <c r="A527" s="124"/>
      <c r="C527" s="158"/>
      <c r="D527" s="158"/>
      <c r="E527" s="158"/>
      <c r="F527" s="158"/>
      <c r="G527" s="180"/>
    </row>
    <row r="528" s="3" customFormat="1" spans="1:7">
      <c r="A528" s="124"/>
      <c r="C528" s="158"/>
      <c r="D528" s="158"/>
      <c r="E528" s="158"/>
      <c r="F528" s="158"/>
      <c r="G528" s="180"/>
    </row>
    <row r="529" s="3" customFormat="1" spans="1:7">
      <c r="A529" s="124"/>
      <c r="C529" s="158"/>
      <c r="D529" s="158"/>
      <c r="E529" s="158"/>
      <c r="F529" s="158"/>
      <c r="G529" s="180"/>
    </row>
    <row r="530" s="3" customFormat="1" spans="1:7">
      <c r="A530" s="124"/>
      <c r="C530" s="158"/>
      <c r="D530" s="158"/>
      <c r="E530" s="158"/>
      <c r="F530" s="158"/>
      <c r="G530" s="180"/>
    </row>
    <row r="531" s="3" customFormat="1" spans="1:7">
      <c r="A531" s="124"/>
      <c r="C531" s="158"/>
      <c r="D531" s="158"/>
      <c r="E531" s="158"/>
      <c r="F531" s="158"/>
      <c r="G531" s="180"/>
    </row>
    <row r="532" s="3" customFormat="1" spans="1:7">
      <c r="A532" s="124"/>
      <c r="C532" s="158"/>
      <c r="D532" s="158"/>
      <c r="E532" s="158"/>
      <c r="F532" s="158"/>
      <c r="G532" s="180"/>
    </row>
    <row r="533" s="3" customFormat="1" spans="1:7">
      <c r="A533" s="124"/>
      <c r="C533" s="158"/>
      <c r="D533" s="158"/>
      <c r="E533" s="158"/>
      <c r="F533" s="158"/>
      <c r="G533" s="180"/>
    </row>
    <row r="534" s="3" customFormat="1" spans="1:7">
      <c r="A534" s="124"/>
      <c r="C534" s="158"/>
      <c r="D534" s="158"/>
      <c r="E534" s="158"/>
      <c r="F534" s="158"/>
      <c r="G534" s="180"/>
    </row>
    <row r="535" s="3" customFormat="1" spans="1:7">
      <c r="A535" s="124"/>
      <c r="C535" s="158"/>
      <c r="D535" s="158"/>
      <c r="E535" s="158"/>
      <c r="F535" s="158"/>
      <c r="G535" s="180"/>
    </row>
    <row r="536" s="3" customFormat="1" spans="1:7">
      <c r="A536" s="124"/>
      <c r="C536" s="158"/>
      <c r="D536" s="158"/>
      <c r="E536" s="158"/>
      <c r="F536" s="158"/>
      <c r="G536" s="180"/>
    </row>
    <row r="537" s="3" customFormat="1" spans="1:7">
      <c r="A537" s="124"/>
      <c r="C537" s="158"/>
      <c r="D537" s="158"/>
      <c r="E537" s="158"/>
      <c r="F537" s="158"/>
      <c r="G537" s="180"/>
    </row>
    <row r="538" s="3" customFormat="1" spans="1:7">
      <c r="A538" s="124"/>
      <c r="C538" s="158"/>
      <c r="D538" s="158"/>
      <c r="E538" s="158"/>
      <c r="F538" s="158"/>
      <c r="G538" s="180"/>
    </row>
    <row r="539" s="3" customFormat="1" spans="1:7">
      <c r="A539" s="124"/>
      <c r="C539" s="158"/>
      <c r="D539" s="158"/>
      <c r="E539" s="158"/>
      <c r="F539" s="158"/>
      <c r="G539" s="180"/>
    </row>
    <row r="540" s="3" customFormat="1" spans="1:7">
      <c r="A540" s="124"/>
      <c r="C540" s="158"/>
      <c r="D540" s="158"/>
      <c r="E540" s="158"/>
      <c r="F540" s="158"/>
      <c r="G540" s="180"/>
    </row>
    <row r="541" s="3" customFormat="1" spans="1:7">
      <c r="A541" s="124"/>
      <c r="C541" s="158"/>
      <c r="D541" s="158"/>
      <c r="E541" s="158"/>
      <c r="F541" s="158"/>
      <c r="G541" s="180"/>
    </row>
    <row r="542" s="3" customFormat="1" spans="1:7">
      <c r="A542" s="124"/>
      <c r="C542" s="158"/>
      <c r="D542" s="158"/>
      <c r="E542" s="158"/>
      <c r="F542" s="158"/>
      <c r="G542" s="180"/>
    </row>
    <row r="543" s="3" customFormat="1" spans="1:7">
      <c r="A543" s="124"/>
      <c r="C543" s="158"/>
      <c r="D543" s="158"/>
      <c r="E543" s="158"/>
      <c r="F543" s="158"/>
      <c r="G543" s="180"/>
    </row>
    <row r="544" s="3" customFormat="1" spans="1:7">
      <c r="A544" s="124"/>
      <c r="C544" s="158"/>
      <c r="D544" s="158"/>
      <c r="E544" s="158"/>
      <c r="F544" s="158"/>
      <c r="G544" s="180"/>
    </row>
    <row r="545" s="3" customFormat="1" spans="1:7">
      <c r="A545" s="124"/>
      <c r="C545" s="158"/>
      <c r="D545" s="158"/>
      <c r="E545" s="158"/>
      <c r="F545" s="158"/>
      <c r="G545" s="180"/>
    </row>
    <row r="546" s="3" customFormat="1" spans="1:7">
      <c r="A546" s="124"/>
      <c r="C546" s="158"/>
      <c r="D546" s="158"/>
      <c r="E546" s="158"/>
      <c r="F546" s="158"/>
      <c r="G546" s="180"/>
    </row>
    <row r="547" s="3" customFormat="1" spans="1:7">
      <c r="A547" s="124"/>
      <c r="C547" s="158"/>
      <c r="D547" s="158"/>
      <c r="E547" s="158"/>
      <c r="F547" s="158"/>
      <c r="G547" s="180"/>
    </row>
    <row r="548" s="3" customFormat="1" spans="1:7">
      <c r="A548" s="124"/>
      <c r="C548" s="158"/>
      <c r="D548" s="158"/>
      <c r="E548" s="158"/>
      <c r="F548" s="158"/>
      <c r="G548" s="180"/>
    </row>
    <row r="549" s="3" customFormat="1" spans="1:7">
      <c r="A549" s="124"/>
      <c r="C549" s="158"/>
      <c r="D549" s="158"/>
      <c r="E549" s="158"/>
      <c r="F549" s="158"/>
      <c r="G549" s="180"/>
    </row>
    <row r="550" s="3" customFormat="1" spans="1:7">
      <c r="A550" s="124"/>
      <c r="C550" s="158"/>
      <c r="D550" s="158"/>
      <c r="E550" s="158"/>
      <c r="F550" s="158"/>
      <c r="G550" s="180"/>
    </row>
    <row r="551" s="3" customFormat="1" spans="1:7">
      <c r="A551" s="124"/>
      <c r="C551" s="158"/>
      <c r="D551" s="158"/>
      <c r="E551" s="158"/>
      <c r="F551" s="158"/>
      <c r="G551" s="180"/>
    </row>
    <row r="552" s="3" customFormat="1" spans="1:7">
      <c r="A552" s="124"/>
      <c r="C552" s="158"/>
      <c r="D552" s="158"/>
      <c r="E552" s="158"/>
      <c r="F552" s="158"/>
      <c r="G552" s="180"/>
    </row>
    <row r="553" s="3" customFormat="1" spans="1:7">
      <c r="A553" s="124"/>
      <c r="C553" s="158"/>
      <c r="D553" s="158"/>
      <c r="E553" s="158"/>
      <c r="F553" s="158"/>
      <c r="G553" s="180"/>
    </row>
    <row r="554" s="3" customFormat="1" spans="1:7">
      <c r="A554" s="124"/>
      <c r="C554" s="158"/>
      <c r="D554" s="158"/>
      <c r="E554" s="158"/>
      <c r="F554" s="158"/>
      <c r="G554" s="180"/>
    </row>
    <row r="555" s="3" customFormat="1" spans="1:7">
      <c r="A555" s="124"/>
      <c r="C555" s="158"/>
      <c r="D555" s="158"/>
      <c r="E555" s="158"/>
      <c r="F555" s="158"/>
      <c r="G555" s="180"/>
    </row>
    <row r="556" s="3" customFormat="1" spans="1:7">
      <c r="A556" s="124"/>
      <c r="C556" s="158"/>
      <c r="D556" s="158"/>
      <c r="E556" s="158"/>
      <c r="F556" s="158"/>
      <c r="G556" s="180"/>
    </row>
    <row r="557" s="3" customFormat="1" spans="1:7">
      <c r="A557" s="124"/>
      <c r="C557" s="158"/>
      <c r="D557" s="158"/>
      <c r="E557" s="158"/>
      <c r="F557" s="158"/>
      <c r="G557" s="180"/>
    </row>
    <row r="558" s="3" customFormat="1" spans="1:7">
      <c r="A558" s="124"/>
      <c r="C558" s="158"/>
      <c r="D558" s="158"/>
      <c r="E558" s="158"/>
      <c r="F558" s="158"/>
      <c r="G558" s="180"/>
    </row>
    <row r="559" s="3" customFormat="1" spans="1:7">
      <c r="A559" s="124"/>
      <c r="C559" s="158"/>
      <c r="D559" s="158"/>
      <c r="E559" s="158"/>
      <c r="F559" s="158"/>
      <c r="G559" s="180"/>
    </row>
    <row r="560" s="3" customFormat="1" spans="1:7">
      <c r="A560" s="124"/>
      <c r="C560" s="158"/>
      <c r="D560" s="158"/>
      <c r="E560" s="158"/>
      <c r="F560" s="158"/>
      <c r="G560" s="180"/>
    </row>
    <row r="561" s="3" customFormat="1" spans="1:7">
      <c r="A561" s="124"/>
      <c r="C561" s="158"/>
      <c r="D561" s="158"/>
      <c r="E561" s="158"/>
      <c r="F561" s="158"/>
      <c r="G561" s="180"/>
    </row>
    <row r="562" s="3" customFormat="1" spans="1:7">
      <c r="A562" s="124"/>
      <c r="C562" s="158"/>
      <c r="D562" s="158"/>
      <c r="E562" s="158"/>
      <c r="F562" s="158"/>
      <c r="G562" s="180"/>
    </row>
    <row r="563" s="3" customFormat="1" spans="1:7">
      <c r="A563" s="124"/>
      <c r="C563" s="158"/>
      <c r="D563" s="158"/>
      <c r="E563" s="158"/>
      <c r="F563" s="158"/>
      <c r="G563" s="180"/>
    </row>
    <row r="564" s="3" customFormat="1" spans="1:7">
      <c r="A564" s="124"/>
      <c r="C564" s="158"/>
      <c r="D564" s="158"/>
      <c r="E564" s="158"/>
      <c r="F564" s="158"/>
      <c r="G564" s="180"/>
    </row>
    <row r="565" s="3" customFormat="1" spans="1:7">
      <c r="A565" s="124"/>
      <c r="C565" s="158"/>
      <c r="D565" s="158"/>
      <c r="E565" s="158"/>
      <c r="F565" s="158"/>
      <c r="G565" s="180"/>
    </row>
    <row r="566" s="3" customFormat="1" spans="1:7">
      <c r="A566" s="124"/>
      <c r="C566" s="158"/>
      <c r="D566" s="158"/>
      <c r="E566" s="158"/>
      <c r="F566" s="158"/>
      <c r="G566" s="180"/>
    </row>
    <row r="567" s="3" customFormat="1" spans="1:7">
      <c r="A567" s="124"/>
      <c r="C567" s="158"/>
      <c r="D567" s="158"/>
      <c r="E567" s="158"/>
      <c r="F567" s="158"/>
      <c r="G567" s="180"/>
    </row>
    <row r="568" s="3" customFormat="1" spans="1:7">
      <c r="A568" s="124"/>
      <c r="C568" s="158"/>
      <c r="D568" s="158"/>
      <c r="E568" s="158"/>
      <c r="F568" s="158"/>
      <c r="G568" s="180"/>
    </row>
    <row r="569" s="3" customFormat="1" spans="1:7">
      <c r="A569" s="124"/>
      <c r="C569" s="158"/>
      <c r="D569" s="158"/>
      <c r="E569" s="158"/>
      <c r="F569" s="158"/>
      <c r="G569" s="180"/>
    </row>
    <row r="570" s="3" customFormat="1" spans="1:7">
      <c r="A570" s="124"/>
      <c r="C570" s="158"/>
      <c r="D570" s="158"/>
      <c r="E570" s="158"/>
      <c r="F570" s="158"/>
      <c r="G570" s="180"/>
    </row>
    <row r="571" s="3" customFormat="1" spans="1:7">
      <c r="A571" s="124"/>
      <c r="C571" s="158"/>
      <c r="D571" s="158"/>
      <c r="E571" s="158"/>
      <c r="F571" s="158"/>
      <c r="G571" s="180"/>
    </row>
    <row r="572" s="3" customFormat="1" spans="1:7">
      <c r="A572" s="124"/>
      <c r="C572" s="158"/>
      <c r="D572" s="158"/>
      <c r="E572" s="158"/>
      <c r="F572" s="158"/>
      <c r="G572" s="180"/>
    </row>
    <row r="573" s="3" customFormat="1" spans="1:7">
      <c r="A573" s="124"/>
      <c r="C573" s="158"/>
      <c r="D573" s="158"/>
      <c r="E573" s="158"/>
      <c r="F573" s="158"/>
      <c r="G573" s="180"/>
    </row>
    <row r="574" s="3" customFormat="1" spans="1:7">
      <c r="A574" s="124"/>
      <c r="C574" s="158"/>
      <c r="D574" s="158"/>
      <c r="E574" s="158"/>
      <c r="F574" s="158"/>
      <c r="G574" s="180"/>
    </row>
    <row r="575" s="3" customFormat="1" spans="1:7">
      <c r="A575" s="124"/>
      <c r="C575" s="158"/>
      <c r="D575" s="158"/>
      <c r="E575" s="158"/>
      <c r="F575" s="158"/>
      <c r="G575" s="180"/>
    </row>
    <row r="576" s="3" customFormat="1" spans="1:7">
      <c r="A576" s="124"/>
      <c r="C576" s="158"/>
      <c r="D576" s="158"/>
      <c r="E576" s="158"/>
      <c r="F576" s="158"/>
      <c r="G576" s="180"/>
    </row>
    <row r="577" s="3" customFormat="1" spans="1:7">
      <c r="A577" s="124"/>
      <c r="C577" s="158"/>
      <c r="D577" s="158"/>
      <c r="E577" s="158"/>
      <c r="F577" s="158"/>
      <c r="G577" s="180"/>
    </row>
    <row r="578" s="3" customFormat="1" spans="1:7">
      <c r="A578" s="124"/>
      <c r="C578" s="158"/>
      <c r="D578" s="158"/>
      <c r="E578" s="158"/>
      <c r="F578" s="158"/>
      <c r="G578" s="180"/>
    </row>
    <row r="579" s="3" customFormat="1" spans="1:7">
      <c r="A579" s="124"/>
      <c r="C579" s="158"/>
      <c r="D579" s="158"/>
      <c r="E579" s="158"/>
      <c r="F579" s="158"/>
      <c r="G579" s="180"/>
    </row>
    <row r="580" s="3" customFormat="1" spans="1:7">
      <c r="A580" s="124"/>
      <c r="C580" s="158"/>
      <c r="D580" s="158"/>
      <c r="E580" s="158"/>
      <c r="F580" s="158"/>
      <c r="G580" s="180"/>
    </row>
    <row r="581" s="3" customFormat="1" spans="1:7">
      <c r="A581" s="124"/>
      <c r="C581" s="158"/>
      <c r="D581" s="158"/>
      <c r="E581" s="158"/>
      <c r="F581" s="158"/>
      <c r="G581" s="180"/>
    </row>
    <row r="582" s="3" customFormat="1" spans="1:7">
      <c r="A582" s="124"/>
      <c r="C582" s="158"/>
      <c r="D582" s="158"/>
      <c r="E582" s="158"/>
      <c r="F582" s="158"/>
      <c r="G582" s="180"/>
    </row>
    <row r="583" s="3" customFormat="1" spans="1:7">
      <c r="A583" s="124"/>
      <c r="C583" s="158"/>
      <c r="D583" s="158"/>
      <c r="E583" s="158"/>
      <c r="F583" s="158"/>
      <c r="G583" s="180"/>
    </row>
    <row r="584" s="3" customFormat="1" spans="1:7">
      <c r="A584" s="124"/>
      <c r="C584" s="158"/>
      <c r="D584" s="158"/>
      <c r="E584" s="158"/>
      <c r="F584" s="158"/>
      <c r="G584" s="180"/>
    </row>
    <row r="585" s="3" customFormat="1" spans="1:7">
      <c r="A585" s="124"/>
      <c r="C585" s="158"/>
      <c r="D585" s="158"/>
      <c r="E585" s="158"/>
      <c r="F585" s="158"/>
      <c r="G585" s="180"/>
    </row>
    <row r="586" s="3" customFormat="1" spans="1:7">
      <c r="A586" s="124"/>
      <c r="C586" s="158"/>
      <c r="D586" s="158"/>
      <c r="E586" s="158"/>
      <c r="F586" s="158"/>
      <c r="G586" s="180"/>
    </row>
    <row r="587" s="3" customFormat="1" spans="1:7">
      <c r="A587" s="124"/>
      <c r="C587" s="158"/>
      <c r="D587" s="158"/>
      <c r="E587" s="158"/>
      <c r="F587" s="158"/>
      <c r="G587" s="180"/>
    </row>
    <row r="588" s="3" customFormat="1" spans="1:7">
      <c r="A588" s="124"/>
      <c r="C588" s="158"/>
      <c r="D588" s="158"/>
      <c r="E588" s="158"/>
      <c r="F588" s="158"/>
      <c r="G588" s="180"/>
    </row>
    <row r="589" s="3" customFormat="1" spans="1:7">
      <c r="A589" s="124"/>
      <c r="C589" s="158"/>
      <c r="D589" s="158"/>
      <c r="E589" s="158"/>
      <c r="F589" s="158"/>
      <c r="G589" s="180"/>
    </row>
    <row r="590" s="3" customFormat="1" spans="1:7">
      <c r="A590" s="124"/>
      <c r="C590" s="158"/>
      <c r="D590" s="158"/>
      <c r="E590" s="158"/>
      <c r="F590" s="158"/>
      <c r="G590" s="180"/>
    </row>
    <row r="591" s="3" customFormat="1" spans="1:7">
      <c r="A591" s="124"/>
      <c r="C591" s="158"/>
      <c r="D591" s="158"/>
      <c r="E591" s="158"/>
      <c r="F591" s="158"/>
      <c r="G591" s="180"/>
    </row>
    <row r="592" s="3" customFormat="1" spans="1:7">
      <c r="A592" s="124"/>
      <c r="C592" s="158"/>
      <c r="D592" s="158"/>
      <c r="E592" s="158"/>
      <c r="F592" s="158"/>
      <c r="G592" s="180"/>
    </row>
    <row r="593" s="3" customFormat="1" spans="1:7">
      <c r="A593" s="124"/>
      <c r="C593" s="158"/>
      <c r="D593" s="158"/>
      <c r="E593" s="158"/>
      <c r="F593" s="158"/>
      <c r="G593" s="180"/>
    </row>
    <row r="594" s="3" customFormat="1" spans="1:7">
      <c r="A594" s="124"/>
      <c r="C594" s="158"/>
      <c r="D594" s="158"/>
      <c r="E594" s="158"/>
      <c r="F594" s="158"/>
      <c r="G594" s="180"/>
    </row>
    <row r="595" s="3" customFormat="1" spans="1:7">
      <c r="A595" s="124"/>
      <c r="C595" s="158"/>
      <c r="D595" s="158"/>
      <c r="E595" s="158"/>
      <c r="F595" s="158"/>
      <c r="G595" s="180"/>
    </row>
    <row r="596" s="3" customFormat="1" spans="1:7">
      <c r="A596" s="124"/>
      <c r="C596" s="158"/>
      <c r="D596" s="158"/>
      <c r="E596" s="158"/>
      <c r="F596" s="158"/>
      <c r="G596" s="180"/>
    </row>
    <row r="597" s="3" customFormat="1" spans="1:7">
      <c r="A597" s="124"/>
      <c r="C597" s="158"/>
      <c r="D597" s="158"/>
      <c r="E597" s="158"/>
      <c r="F597" s="158"/>
      <c r="G597" s="180"/>
    </row>
    <row r="598" s="3" customFormat="1" spans="1:7">
      <c r="A598" s="124"/>
      <c r="C598" s="158"/>
      <c r="D598" s="158"/>
      <c r="E598" s="158"/>
      <c r="F598" s="158"/>
      <c r="G598" s="180"/>
    </row>
    <row r="599" s="3" customFormat="1" spans="1:7">
      <c r="A599" s="124"/>
      <c r="C599" s="158"/>
      <c r="D599" s="158"/>
      <c r="E599" s="158"/>
      <c r="F599" s="158"/>
      <c r="G599" s="180"/>
    </row>
    <row r="600" s="3" customFormat="1" spans="1:7">
      <c r="A600" s="124"/>
      <c r="C600" s="158"/>
      <c r="D600" s="158"/>
      <c r="E600" s="158"/>
      <c r="F600" s="158"/>
      <c r="G600" s="180"/>
    </row>
    <row r="601" s="3" customFormat="1" spans="1:7">
      <c r="A601" s="124"/>
      <c r="C601" s="158"/>
      <c r="D601" s="158"/>
      <c r="E601" s="158"/>
      <c r="F601" s="158"/>
      <c r="G601" s="180"/>
    </row>
    <row r="602" s="3" customFormat="1" spans="1:7">
      <c r="A602" s="124"/>
      <c r="C602" s="158"/>
      <c r="D602" s="158"/>
      <c r="E602" s="158"/>
      <c r="F602" s="158"/>
      <c r="G602" s="180"/>
    </row>
    <row r="603" s="3" customFormat="1" spans="1:7">
      <c r="A603" s="124"/>
      <c r="C603" s="158"/>
      <c r="D603" s="158"/>
      <c r="E603" s="158"/>
      <c r="F603" s="158"/>
      <c r="G603" s="180"/>
    </row>
    <row r="604" s="3" customFormat="1" spans="1:7">
      <c r="A604" s="124"/>
      <c r="C604" s="158"/>
      <c r="D604" s="158"/>
      <c r="E604" s="158"/>
      <c r="F604" s="158"/>
      <c r="G604" s="180"/>
    </row>
    <row r="605" s="3" customFormat="1" spans="1:7">
      <c r="A605" s="124"/>
      <c r="C605" s="158"/>
      <c r="D605" s="158"/>
      <c r="E605" s="158"/>
      <c r="F605" s="158"/>
      <c r="G605" s="180"/>
    </row>
    <row r="606" s="3" customFormat="1" spans="1:7">
      <c r="A606" s="124"/>
      <c r="C606" s="158"/>
      <c r="D606" s="158"/>
      <c r="E606" s="158"/>
      <c r="F606" s="158"/>
      <c r="G606" s="180"/>
    </row>
    <row r="607" s="3" customFormat="1" spans="1:7">
      <c r="A607" s="124"/>
      <c r="C607" s="158"/>
      <c r="D607" s="158"/>
      <c r="E607" s="158"/>
      <c r="F607" s="158"/>
      <c r="G607" s="180"/>
    </row>
    <row r="608" s="3" customFormat="1" spans="1:7">
      <c r="A608" s="124"/>
      <c r="C608" s="158"/>
      <c r="D608" s="158"/>
      <c r="E608" s="158"/>
      <c r="F608" s="158"/>
      <c r="G608" s="180"/>
    </row>
    <row r="609" s="3" customFormat="1" spans="1:7">
      <c r="A609" s="124"/>
      <c r="C609" s="158"/>
      <c r="D609" s="158"/>
      <c r="E609" s="158"/>
      <c r="F609" s="158"/>
      <c r="G609" s="180"/>
    </row>
    <row r="610" s="3" customFormat="1" spans="1:7">
      <c r="A610" s="124"/>
      <c r="C610" s="158"/>
      <c r="D610" s="158"/>
      <c r="E610" s="158"/>
      <c r="F610" s="158"/>
      <c r="G610" s="180"/>
    </row>
    <row r="611" s="3" customFormat="1" spans="1:7">
      <c r="A611" s="124"/>
      <c r="C611" s="158"/>
      <c r="D611" s="158"/>
      <c r="E611" s="158"/>
      <c r="F611" s="158"/>
      <c r="G611" s="180"/>
    </row>
    <row r="612" s="3" customFormat="1" spans="1:7">
      <c r="A612" s="124"/>
      <c r="C612" s="158"/>
      <c r="D612" s="158"/>
      <c r="E612" s="158"/>
      <c r="F612" s="158"/>
      <c r="G612" s="180"/>
    </row>
    <row r="613" s="3" customFormat="1" spans="1:7">
      <c r="A613" s="124"/>
      <c r="C613" s="158"/>
      <c r="D613" s="158"/>
      <c r="E613" s="158"/>
      <c r="F613" s="158"/>
      <c r="G613" s="180"/>
    </row>
    <row r="614" s="3" customFormat="1" spans="1:7">
      <c r="A614" s="124"/>
      <c r="C614" s="158"/>
      <c r="D614" s="158"/>
      <c r="E614" s="158"/>
      <c r="F614" s="158"/>
      <c r="G614" s="180"/>
    </row>
    <row r="615" s="3" customFormat="1" spans="1:7">
      <c r="A615" s="124"/>
      <c r="C615" s="158"/>
      <c r="D615" s="158"/>
      <c r="E615" s="158"/>
      <c r="F615" s="158"/>
      <c r="G615" s="180"/>
    </row>
    <row r="616" s="3" customFormat="1" spans="1:7">
      <c r="A616" s="124"/>
      <c r="C616" s="158"/>
      <c r="D616" s="158"/>
      <c r="E616" s="158"/>
      <c r="F616" s="158"/>
      <c r="G616" s="180"/>
    </row>
    <row r="617" s="3" customFormat="1" spans="1:7">
      <c r="A617" s="124"/>
      <c r="C617" s="158"/>
      <c r="D617" s="158"/>
      <c r="E617" s="158"/>
      <c r="F617" s="158"/>
      <c r="G617" s="180"/>
    </row>
    <row r="618" s="3" customFormat="1" spans="1:7">
      <c r="A618" s="124"/>
      <c r="C618" s="158"/>
      <c r="D618" s="158"/>
      <c r="E618" s="158"/>
      <c r="F618" s="158"/>
      <c r="G618" s="180"/>
    </row>
    <row r="619" s="3" customFormat="1" spans="1:7">
      <c r="A619" s="124"/>
      <c r="C619" s="158"/>
      <c r="D619" s="158"/>
      <c r="E619" s="158"/>
      <c r="F619" s="158"/>
      <c r="G619" s="180"/>
    </row>
    <row r="620" s="3" customFormat="1" spans="1:7">
      <c r="A620" s="124"/>
      <c r="C620" s="158"/>
      <c r="D620" s="158"/>
      <c r="E620" s="158"/>
      <c r="F620" s="158"/>
      <c r="G620" s="180"/>
    </row>
    <row r="621" s="3" customFormat="1" spans="1:7">
      <c r="A621" s="124"/>
      <c r="C621" s="158"/>
      <c r="D621" s="158"/>
      <c r="E621" s="158"/>
      <c r="F621" s="158"/>
      <c r="G621" s="180"/>
    </row>
    <row r="622" s="3" customFormat="1" spans="1:7">
      <c r="A622" s="124"/>
      <c r="C622" s="158"/>
      <c r="D622" s="158"/>
      <c r="E622" s="158"/>
      <c r="F622" s="158"/>
      <c r="G622" s="180"/>
    </row>
    <row r="623" s="3" customFormat="1" spans="1:7">
      <c r="A623" s="124"/>
      <c r="C623" s="158"/>
      <c r="D623" s="158"/>
      <c r="E623" s="158"/>
      <c r="F623" s="158"/>
      <c r="G623" s="180"/>
    </row>
    <row r="624" s="3" customFormat="1" spans="1:7">
      <c r="A624" s="124"/>
      <c r="C624" s="158"/>
      <c r="D624" s="158"/>
      <c r="E624" s="158"/>
      <c r="F624" s="158"/>
      <c r="G624" s="180"/>
    </row>
    <row r="625" s="3" customFormat="1" spans="1:7">
      <c r="A625" s="124"/>
      <c r="C625" s="158"/>
      <c r="D625" s="158"/>
      <c r="E625" s="158"/>
      <c r="F625" s="158"/>
      <c r="G625" s="180"/>
    </row>
    <row r="626" s="3" customFormat="1" spans="1:7">
      <c r="A626" s="124"/>
      <c r="C626" s="158"/>
      <c r="D626" s="158"/>
      <c r="E626" s="158"/>
      <c r="F626" s="158"/>
      <c r="G626" s="180"/>
    </row>
    <row r="627" s="3" customFormat="1" spans="1:7">
      <c r="A627" s="124"/>
      <c r="C627" s="158"/>
      <c r="D627" s="158"/>
      <c r="E627" s="158"/>
      <c r="F627" s="158"/>
      <c r="G627" s="180"/>
    </row>
    <row r="628" s="3" customFormat="1" spans="1:7">
      <c r="A628" s="124"/>
      <c r="C628" s="158"/>
      <c r="D628" s="158"/>
      <c r="E628" s="158"/>
      <c r="F628" s="158"/>
      <c r="G628" s="180"/>
    </row>
    <row r="629" s="3" customFormat="1" spans="1:7">
      <c r="A629" s="124"/>
      <c r="C629" s="158"/>
      <c r="D629" s="158"/>
      <c r="E629" s="158"/>
      <c r="F629" s="158"/>
      <c r="G629" s="180"/>
    </row>
    <row r="630" s="3" customFormat="1" spans="1:7">
      <c r="A630" s="124"/>
      <c r="C630" s="158"/>
      <c r="D630" s="158"/>
      <c r="E630" s="158"/>
      <c r="F630" s="158"/>
      <c r="G630" s="180"/>
    </row>
    <row r="631" s="3" customFormat="1" spans="1:7">
      <c r="A631" s="124"/>
      <c r="C631" s="158"/>
      <c r="D631" s="158"/>
      <c r="E631" s="158"/>
      <c r="F631" s="158"/>
      <c r="G631" s="180"/>
    </row>
    <row r="632" s="3" customFormat="1" spans="1:7">
      <c r="A632" s="124"/>
      <c r="C632" s="158"/>
      <c r="D632" s="158"/>
      <c r="E632" s="158"/>
      <c r="F632" s="158"/>
      <c r="G632" s="180"/>
    </row>
    <row r="633" s="3" customFormat="1" spans="1:7">
      <c r="A633" s="124"/>
      <c r="C633" s="158"/>
      <c r="D633" s="158"/>
      <c r="E633" s="158"/>
      <c r="F633" s="158"/>
      <c r="G633" s="180"/>
    </row>
    <row r="634" s="3" customFormat="1" spans="1:7">
      <c r="A634" s="124"/>
      <c r="C634" s="158"/>
      <c r="D634" s="158"/>
      <c r="E634" s="158"/>
      <c r="F634" s="158"/>
      <c r="G634" s="180"/>
    </row>
    <row r="635" s="3" customFormat="1" spans="1:7">
      <c r="A635" s="124"/>
      <c r="C635" s="158"/>
      <c r="D635" s="158"/>
      <c r="E635" s="158"/>
      <c r="F635" s="158"/>
      <c r="G635" s="180"/>
    </row>
    <row r="636" s="3" customFormat="1" spans="1:7">
      <c r="A636" s="124"/>
      <c r="C636" s="158"/>
      <c r="D636" s="158"/>
      <c r="E636" s="158"/>
      <c r="F636" s="158"/>
      <c r="G636" s="180"/>
    </row>
    <row r="637" s="3" customFormat="1" spans="1:7">
      <c r="A637" s="124"/>
      <c r="C637" s="158"/>
      <c r="D637" s="158"/>
      <c r="E637" s="158"/>
      <c r="F637" s="158"/>
      <c r="G637" s="180"/>
    </row>
    <row r="638" s="3" customFormat="1" spans="1:7">
      <c r="A638" s="124"/>
      <c r="C638" s="158"/>
      <c r="D638" s="158"/>
      <c r="E638" s="158"/>
      <c r="F638" s="158"/>
      <c r="G638" s="180"/>
    </row>
    <row r="639" s="3" customFormat="1" spans="1:7">
      <c r="A639" s="124"/>
      <c r="C639" s="158"/>
      <c r="D639" s="158"/>
      <c r="E639" s="158"/>
      <c r="F639" s="158"/>
      <c r="G639" s="180"/>
    </row>
    <row r="640" s="3" customFormat="1" spans="1:7">
      <c r="A640" s="124"/>
      <c r="C640" s="158"/>
      <c r="D640" s="158"/>
      <c r="E640" s="158"/>
      <c r="F640" s="158"/>
      <c r="G640" s="180"/>
    </row>
    <row r="641" s="3" customFormat="1" spans="1:7">
      <c r="A641" s="124"/>
      <c r="C641" s="158"/>
      <c r="D641" s="158"/>
      <c r="E641" s="158"/>
      <c r="F641" s="158"/>
      <c r="G641" s="180"/>
    </row>
    <row r="642" s="3" customFormat="1" spans="1:7">
      <c r="A642" s="124"/>
      <c r="C642" s="158"/>
      <c r="D642" s="158"/>
      <c r="E642" s="158"/>
      <c r="F642" s="158"/>
      <c r="G642" s="180"/>
    </row>
    <row r="643" s="3" customFormat="1" spans="1:7">
      <c r="A643" s="124"/>
      <c r="C643" s="158"/>
      <c r="D643" s="158"/>
      <c r="E643" s="158"/>
      <c r="F643" s="158"/>
      <c r="G643" s="180"/>
    </row>
    <row r="644" s="3" customFormat="1" spans="1:7">
      <c r="A644" s="124"/>
      <c r="C644" s="158"/>
      <c r="D644" s="158"/>
      <c r="E644" s="158"/>
      <c r="F644" s="158"/>
      <c r="G644" s="180"/>
    </row>
    <row r="645" s="3" customFormat="1" spans="1:7">
      <c r="A645" s="124"/>
      <c r="C645" s="158"/>
      <c r="D645" s="158"/>
      <c r="E645" s="158"/>
      <c r="F645" s="158"/>
      <c r="G645" s="180"/>
    </row>
    <row r="646" s="3" customFormat="1" spans="1:7">
      <c r="A646" s="124"/>
      <c r="C646" s="158"/>
      <c r="D646" s="158"/>
      <c r="E646" s="158"/>
      <c r="F646" s="158"/>
      <c r="G646" s="180"/>
    </row>
    <row r="647" s="3" customFormat="1" spans="1:7">
      <c r="A647" s="124"/>
      <c r="C647" s="158"/>
      <c r="D647" s="158"/>
      <c r="E647" s="158"/>
      <c r="F647" s="158"/>
      <c r="G647" s="180"/>
    </row>
    <row r="648" s="3" customFormat="1" spans="1:7">
      <c r="A648" s="124"/>
      <c r="C648" s="158"/>
      <c r="D648" s="158"/>
      <c r="E648" s="158"/>
      <c r="F648" s="158"/>
      <c r="G648" s="180"/>
    </row>
    <row r="649" s="3" customFormat="1" spans="1:7">
      <c r="A649" s="124"/>
      <c r="C649" s="158"/>
      <c r="D649" s="158"/>
      <c r="E649" s="158"/>
      <c r="F649" s="158"/>
      <c r="G649" s="180"/>
    </row>
    <row r="650" s="3" customFormat="1" spans="1:7">
      <c r="A650" s="124"/>
      <c r="C650" s="158"/>
      <c r="D650" s="158"/>
      <c r="E650" s="158"/>
      <c r="F650" s="158"/>
      <c r="G650" s="180"/>
    </row>
    <row r="651" s="3" customFormat="1" spans="1:7">
      <c r="A651" s="124"/>
      <c r="C651" s="158"/>
      <c r="D651" s="158"/>
      <c r="E651" s="158"/>
      <c r="F651" s="158"/>
      <c r="G651" s="180"/>
    </row>
    <row r="652" s="3" customFormat="1" spans="1:7">
      <c r="A652" s="124"/>
      <c r="C652" s="158"/>
      <c r="D652" s="158"/>
      <c r="E652" s="158"/>
      <c r="F652" s="158"/>
      <c r="G652" s="180"/>
    </row>
    <row r="653" s="3" customFormat="1" spans="1:7">
      <c r="A653" s="124"/>
      <c r="C653" s="158"/>
      <c r="D653" s="158"/>
      <c r="E653" s="158"/>
      <c r="F653" s="158"/>
      <c r="G653" s="180"/>
    </row>
    <row r="654" s="3" customFormat="1" spans="1:7">
      <c r="A654" s="124"/>
      <c r="C654" s="158"/>
      <c r="D654" s="158"/>
      <c r="E654" s="158"/>
      <c r="F654" s="158"/>
      <c r="G654" s="180"/>
    </row>
    <row r="655" s="3" customFormat="1" spans="1:7">
      <c r="A655" s="124"/>
      <c r="C655" s="158"/>
      <c r="D655" s="158"/>
      <c r="E655" s="158"/>
      <c r="F655" s="158"/>
      <c r="G655" s="180"/>
    </row>
    <row r="656" s="3" customFormat="1" spans="1:7">
      <c r="A656" s="124"/>
      <c r="C656" s="158"/>
      <c r="D656" s="158"/>
      <c r="E656" s="158"/>
      <c r="F656" s="158"/>
      <c r="G656" s="180"/>
    </row>
    <row r="657" s="3" customFormat="1" spans="1:7">
      <c r="A657" s="124"/>
      <c r="C657" s="158"/>
      <c r="D657" s="158"/>
      <c r="E657" s="158"/>
      <c r="F657" s="158"/>
      <c r="G657" s="180"/>
    </row>
    <row r="658" s="3" customFormat="1" spans="1:7">
      <c r="A658" s="124"/>
      <c r="C658" s="158"/>
      <c r="D658" s="158"/>
      <c r="E658" s="158"/>
      <c r="F658" s="158"/>
      <c r="G658" s="180"/>
    </row>
    <row r="659" s="3" customFormat="1" spans="1:7">
      <c r="A659" s="124"/>
      <c r="C659" s="158"/>
      <c r="D659" s="158"/>
      <c r="E659" s="158"/>
      <c r="F659" s="158"/>
      <c r="G659" s="180"/>
    </row>
    <row r="660" s="3" customFormat="1" spans="1:7">
      <c r="A660" s="124"/>
      <c r="C660" s="158"/>
      <c r="D660" s="158"/>
      <c r="E660" s="158"/>
      <c r="F660" s="158"/>
      <c r="G660" s="180"/>
    </row>
    <row r="661" s="3" customFormat="1" spans="1:7">
      <c r="A661" s="124"/>
      <c r="C661" s="158"/>
      <c r="D661" s="158"/>
      <c r="E661" s="158"/>
      <c r="F661" s="158"/>
      <c r="G661" s="180"/>
    </row>
    <row r="662" s="3" customFormat="1" spans="1:7">
      <c r="A662" s="124"/>
      <c r="C662" s="158"/>
      <c r="D662" s="158"/>
      <c r="E662" s="158"/>
      <c r="F662" s="158"/>
      <c r="G662" s="180"/>
    </row>
    <row r="663" s="3" customFormat="1" spans="1:7">
      <c r="A663" s="124"/>
      <c r="C663" s="158"/>
      <c r="D663" s="158"/>
      <c r="E663" s="158"/>
      <c r="F663" s="158"/>
      <c r="G663" s="180"/>
    </row>
    <row r="664" s="3" customFormat="1" spans="1:7">
      <c r="A664" s="124"/>
      <c r="C664" s="158"/>
      <c r="D664" s="158"/>
      <c r="E664" s="158"/>
      <c r="F664" s="158"/>
      <c r="G664" s="180"/>
    </row>
    <row r="665" s="3" customFormat="1" spans="1:7">
      <c r="A665" s="124"/>
      <c r="C665" s="158"/>
      <c r="D665" s="158"/>
      <c r="E665" s="158"/>
      <c r="F665" s="158"/>
      <c r="G665" s="180"/>
    </row>
    <row r="666" s="3" customFormat="1" spans="1:7">
      <c r="A666" s="124"/>
      <c r="C666" s="158"/>
      <c r="D666" s="158"/>
      <c r="E666" s="158"/>
      <c r="F666" s="158"/>
      <c r="G666" s="180"/>
    </row>
    <row r="667" s="3" customFormat="1" spans="1:7">
      <c r="A667" s="124"/>
      <c r="C667" s="158"/>
      <c r="D667" s="158"/>
      <c r="E667" s="158"/>
      <c r="F667" s="158"/>
      <c r="G667" s="180"/>
    </row>
    <row r="668" s="3" customFormat="1" spans="1:7">
      <c r="A668" s="124"/>
      <c r="C668" s="158"/>
      <c r="D668" s="158"/>
      <c r="E668" s="158"/>
      <c r="F668" s="158"/>
      <c r="G668" s="180"/>
    </row>
    <row r="669" s="3" customFormat="1" spans="1:7">
      <c r="A669" s="124"/>
      <c r="C669" s="158"/>
      <c r="D669" s="158"/>
      <c r="E669" s="158"/>
      <c r="F669" s="158"/>
      <c r="G669" s="180"/>
    </row>
    <row r="670" s="3" customFormat="1" spans="1:7">
      <c r="A670" s="124"/>
      <c r="C670" s="158"/>
      <c r="D670" s="158"/>
      <c r="E670" s="158"/>
      <c r="F670" s="158"/>
      <c r="G670" s="180"/>
    </row>
    <row r="671" s="3" customFormat="1" spans="1:7">
      <c r="A671" s="124"/>
      <c r="C671" s="158"/>
      <c r="D671" s="158"/>
      <c r="E671" s="158"/>
      <c r="F671" s="158"/>
      <c r="G671" s="180"/>
    </row>
    <row r="672" s="3" customFormat="1" spans="1:7">
      <c r="A672" s="124"/>
      <c r="C672" s="158"/>
      <c r="D672" s="158"/>
      <c r="E672" s="158"/>
      <c r="F672" s="158"/>
      <c r="G672" s="180"/>
    </row>
    <row r="673" s="3" customFormat="1" spans="1:7">
      <c r="A673" s="124"/>
      <c r="C673" s="158"/>
      <c r="D673" s="158"/>
      <c r="E673" s="158"/>
      <c r="F673" s="158"/>
      <c r="G673" s="180"/>
    </row>
    <row r="674" s="3" customFormat="1" spans="1:7">
      <c r="A674" s="124"/>
      <c r="C674" s="158"/>
      <c r="D674" s="158"/>
      <c r="E674" s="158"/>
      <c r="F674" s="158"/>
      <c r="G674" s="180"/>
    </row>
    <row r="675" s="3" customFormat="1" spans="1:7">
      <c r="A675" s="124"/>
      <c r="C675" s="158"/>
      <c r="D675" s="158"/>
      <c r="E675" s="158"/>
      <c r="F675" s="158"/>
      <c r="G675" s="180"/>
    </row>
    <row r="676" s="3" customFormat="1" spans="1:7">
      <c r="A676" s="124"/>
      <c r="C676" s="158"/>
      <c r="D676" s="158"/>
      <c r="E676" s="158"/>
      <c r="F676" s="158"/>
      <c r="G676" s="180"/>
    </row>
    <row r="677" s="3" customFormat="1" spans="1:7">
      <c r="A677" s="124"/>
      <c r="C677" s="158"/>
      <c r="D677" s="158"/>
      <c r="E677" s="158"/>
      <c r="F677" s="158"/>
      <c r="G677" s="180"/>
    </row>
    <row r="678" s="3" customFormat="1" spans="1:7">
      <c r="A678" s="124"/>
      <c r="C678" s="158"/>
      <c r="D678" s="158"/>
      <c r="E678" s="158"/>
      <c r="F678" s="158"/>
      <c r="G678" s="180"/>
    </row>
    <row r="679" s="3" customFormat="1" spans="1:7">
      <c r="A679" s="124"/>
      <c r="C679" s="158"/>
      <c r="D679" s="158"/>
      <c r="E679" s="158"/>
      <c r="F679" s="158"/>
      <c r="G679" s="180"/>
    </row>
    <row r="680" s="3" customFormat="1" spans="1:7">
      <c r="A680" s="124"/>
      <c r="C680" s="158"/>
      <c r="D680" s="158"/>
      <c r="E680" s="158"/>
      <c r="F680" s="158"/>
      <c r="G680" s="180"/>
    </row>
    <row r="681" s="3" customFormat="1" spans="1:7">
      <c r="A681" s="124"/>
      <c r="C681" s="158"/>
      <c r="D681" s="158"/>
      <c r="E681" s="158"/>
      <c r="F681" s="158"/>
      <c r="G681" s="180"/>
    </row>
    <row r="682" s="3" customFormat="1" spans="1:7">
      <c r="A682" s="124"/>
      <c r="C682" s="158"/>
      <c r="D682" s="158"/>
      <c r="E682" s="158"/>
      <c r="F682" s="158"/>
      <c r="G682" s="180"/>
    </row>
    <row r="683" s="3" customFormat="1" spans="1:7">
      <c r="A683" s="124"/>
      <c r="C683" s="158"/>
      <c r="D683" s="158"/>
      <c r="E683" s="158"/>
      <c r="F683" s="158"/>
      <c r="G683" s="180"/>
    </row>
    <row r="684" s="3" customFormat="1" spans="1:7">
      <c r="A684" s="124"/>
      <c r="C684" s="158"/>
      <c r="D684" s="158"/>
      <c r="E684" s="158"/>
      <c r="F684" s="158"/>
      <c r="G684" s="180"/>
    </row>
    <row r="685" s="3" customFormat="1" spans="1:7">
      <c r="A685" s="124"/>
      <c r="C685" s="158"/>
      <c r="D685" s="158"/>
      <c r="E685" s="158"/>
      <c r="F685" s="158"/>
      <c r="G685" s="180"/>
    </row>
    <row r="686" s="3" customFormat="1" spans="1:7">
      <c r="A686" s="124"/>
      <c r="C686" s="158"/>
      <c r="D686" s="158"/>
      <c r="E686" s="158"/>
      <c r="F686" s="158"/>
      <c r="G686" s="180"/>
    </row>
    <row r="687" s="3" customFormat="1" spans="1:7">
      <c r="A687" s="124"/>
      <c r="C687" s="158"/>
      <c r="D687" s="158"/>
      <c r="E687" s="158"/>
      <c r="F687" s="158"/>
      <c r="G687" s="180"/>
    </row>
    <row r="688" s="3" customFormat="1" spans="1:7">
      <c r="A688" s="124"/>
      <c r="C688" s="158"/>
      <c r="D688" s="158"/>
      <c r="E688" s="158"/>
      <c r="F688" s="158"/>
      <c r="G688" s="180"/>
    </row>
    <row r="689" s="3" customFormat="1" spans="1:7">
      <c r="A689" s="124"/>
      <c r="C689" s="158"/>
      <c r="D689" s="158"/>
      <c r="E689" s="158"/>
      <c r="F689" s="158"/>
      <c r="G689" s="180"/>
    </row>
    <row r="690" s="3" customFormat="1" spans="1:7">
      <c r="A690" s="124"/>
      <c r="C690" s="158"/>
      <c r="D690" s="158"/>
      <c r="E690" s="158"/>
      <c r="F690" s="158"/>
      <c r="G690" s="180"/>
    </row>
    <row r="691" s="3" customFormat="1" spans="1:7">
      <c r="A691" s="124"/>
      <c r="C691" s="158"/>
      <c r="D691" s="158"/>
      <c r="E691" s="158"/>
      <c r="F691" s="158"/>
      <c r="G691" s="180"/>
    </row>
    <row r="692" s="3" customFormat="1" spans="1:7">
      <c r="A692" s="124"/>
      <c r="C692" s="158"/>
      <c r="D692" s="158"/>
      <c r="E692" s="158"/>
      <c r="F692" s="158"/>
      <c r="G692" s="180"/>
    </row>
    <row r="693" s="3" customFormat="1" spans="1:7">
      <c r="A693" s="124"/>
      <c r="C693" s="158"/>
      <c r="D693" s="158"/>
      <c r="E693" s="158"/>
      <c r="F693" s="158"/>
      <c r="G693" s="180"/>
    </row>
    <row r="694" s="3" customFormat="1" spans="1:7">
      <c r="A694" s="124"/>
      <c r="C694" s="158"/>
      <c r="D694" s="158"/>
      <c r="E694" s="158"/>
      <c r="F694" s="158"/>
      <c r="G694" s="180"/>
    </row>
    <row r="695" s="3" customFormat="1" spans="1:7">
      <c r="A695" s="124"/>
      <c r="C695" s="158"/>
      <c r="D695" s="158"/>
      <c r="E695" s="158"/>
      <c r="F695" s="158"/>
      <c r="G695" s="180"/>
    </row>
    <row r="696" s="3" customFormat="1" spans="1:7">
      <c r="A696" s="124"/>
      <c r="C696" s="158"/>
      <c r="D696" s="158"/>
      <c r="E696" s="158"/>
      <c r="F696" s="158"/>
      <c r="G696" s="180"/>
    </row>
    <row r="697" s="3" customFormat="1" spans="1:7">
      <c r="A697" s="124"/>
      <c r="C697" s="158"/>
      <c r="D697" s="158"/>
      <c r="E697" s="158"/>
      <c r="F697" s="158"/>
      <c r="G697" s="180"/>
    </row>
    <row r="698" s="3" customFormat="1" spans="1:7">
      <c r="A698" s="124"/>
      <c r="C698" s="158"/>
      <c r="D698" s="158"/>
      <c r="E698" s="158"/>
      <c r="F698" s="158"/>
      <c r="G698" s="180"/>
    </row>
    <row r="699" s="3" customFormat="1" spans="1:7">
      <c r="A699" s="124"/>
      <c r="C699" s="158"/>
      <c r="D699" s="158"/>
      <c r="E699" s="158"/>
      <c r="F699" s="158"/>
      <c r="G699" s="180"/>
    </row>
    <row r="700" s="3" customFormat="1" spans="1:7">
      <c r="A700" s="124"/>
      <c r="C700" s="158"/>
      <c r="D700" s="158"/>
      <c r="E700" s="158"/>
      <c r="F700" s="158"/>
      <c r="G700" s="180"/>
    </row>
    <row r="701" s="3" customFormat="1" spans="1:7">
      <c r="A701" s="124"/>
      <c r="C701" s="158"/>
      <c r="D701" s="158"/>
      <c r="E701" s="158"/>
      <c r="F701" s="158"/>
      <c r="G701" s="180"/>
    </row>
    <row r="702" s="3" customFormat="1" spans="1:7">
      <c r="A702" s="124"/>
      <c r="C702" s="158"/>
      <c r="D702" s="158"/>
      <c r="E702" s="158"/>
      <c r="F702" s="158"/>
      <c r="G702" s="180"/>
    </row>
    <row r="703" s="3" customFormat="1" spans="1:7">
      <c r="A703" s="124"/>
      <c r="C703" s="158"/>
      <c r="D703" s="158"/>
      <c r="E703" s="158"/>
      <c r="F703" s="158"/>
      <c r="G703" s="180"/>
    </row>
    <row r="704" s="3" customFormat="1" spans="1:7">
      <c r="A704" s="124"/>
      <c r="C704" s="158"/>
      <c r="D704" s="158"/>
      <c r="E704" s="158"/>
      <c r="F704" s="158"/>
      <c r="G704" s="180"/>
    </row>
    <row r="705" s="3" customFormat="1" spans="1:7">
      <c r="A705" s="124"/>
      <c r="C705" s="158"/>
      <c r="D705" s="158"/>
      <c r="E705" s="158"/>
      <c r="F705" s="158"/>
      <c r="G705" s="180"/>
    </row>
    <row r="706" s="3" customFormat="1" spans="1:7">
      <c r="A706" s="124"/>
      <c r="C706" s="158"/>
      <c r="D706" s="158"/>
      <c r="E706" s="158"/>
      <c r="F706" s="158"/>
      <c r="G706" s="180"/>
    </row>
    <row r="707" s="3" customFormat="1" spans="1:7">
      <c r="A707" s="124"/>
      <c r="C707" s="158"/>
      <c r="D707" s="158"/>
      <c r="E707" s="158"/>
      <c r="F707" s="158"/>
      <c r="G707" s="180"/>
    </row>
    <row r="708" s="3" customFormat="1" spans="1:7">
      <c r="A708" s="124"/>
      <c r="C708" s="158"/>
      <c r="D708" s="158"/>
      <c r="E708" s="158"/>
      <c r="F708" s="158"/>
      <c r="G708" s="180"/>
    </row>
    <row r="709" s="3" customFormat="1" spans="1:7">
      <c r="A709" s="124"/>
      <c r="C709" s="158"/>
      <c r="D709" s="158"/>
      <c r="E709" s="158"/>
      <c r="F709" s="158"/>
      <c r="G709" s="180"/>
    </row>
    <row r="710" s="3" customFormat="1" spans="1:7">
      <c r="A710" s="124"/>
      <c r="C710" s="158"/>
      <c r="D710" s="158"/>
      <c r="E710" s="158"/>
      <c r="F710" s="158"/>
      <c r="G710" s="180"/>
    </row>
    <row r="711" s="3" customFormat="1" spans="1:7">
      <c r="A711" s="124"/>
      <c r="C711" s="158"/>
      <c r="D711" s="158"/>
      <c r="E711" s="158"/>
      <c r="F711" s="158"/>
      <c r="G711" s="180"/>
    </row>
    <row r="712" s="3" customFormat="1" spans="1:7">
      <c r="A712" s="124"/>
      <c r="C712" s="158"/>
      <c r="D712" s="158"/>
      <c r="E712" s="158"/>
      <c r="F712" s="158"/>
      <c r="G712" s="180"/>
    </row>
    <row r="713" s="3" customFormat="1" spans="1:7">
      <c r="A713" s="124"/>
      <c r="C713" s="158"/>
      <c r="D713" s="158"/>
      <c r="E713" s="158"/>
      <c r="F713" s="158"/>
      <c r="G713" s="180"/>
    </row>
    <row r="714" s="3" customFormat="1" spans="1:7">
      <c r="A714" s="124"/>
      <c r="C714" s="158"/>
      <c r="D714" s="158"/>
      <c r="E714" s="158"/>
      <c r="F714" s="158"/>
      <c r="G714" s="180"/>
    </row>
    <row r="715" s="3" customFormat="1" spans="1:7">
      <c r="A715" s="124"/>
      <c r="C715" s="158"/>
      <c r="D715" s="158"/>
      <c r="E715" s="158"/>
      <c r="F715" s="158"/>
      <c r="G715" s="180"/>
    </row>
    <row r="716" s="3" customFormat="1" spans="1:7">
      <c r="A716" s="124"/>
      <c r="C716" s="158"/>
      <c r="D716" s="158"/>
      <c r="E716" s="158"/>
      <c r="F716" s="158"/>
      <c r="G716" s="180"/>
    </row>
    <row r="717" s="3" customFormat="1" spans="1:7">
      <c r="A717" s="124"/>
      <c r="C717" s="158"/>
      <c r="D717" s="158"/>
      <c r="E717" s="158"/>
      <c r="F717" s="158"/>
      <c r="G717" s="180"/>
    </row>
    <row r="718" s="3" customFormat="1" spans="1:7">
      <c r="A718" s="124"/>
      <c r="C718" s="158"/>
      <c r="D718" s="158"/>
      <c r="E718" s="158"/>
      <c r="F718" s="158"/>
      <c r="G718" s="180"/>
    </row>
    <row r="719" s="3" customFormat="1" spans="1:7">
      <c r="A719" s="124"/>
      <c r="C719" s="158"/>
      <c r="D719" s="158"/>
      <c r="E719" s="158"/>
      <c r="F719" s="158"/>
      <c r="G719" s="180"/>
    </row>
    <row r="720" s="3" customFormat="1" spans="1:7">
      <c r="A720" s="124"/>
      <c r="C720" s="158"/>
      <c r="D720" s="158"/>
      <c r="E720" s="158"/>
      <c r="F720" s="158"/>
      <c r="G720" s="180"/>
    </row>
    <row r="721" s="3" customFormat="1" spans="1:7">
      <c r="A721" s="124"/>
      <c r="C721" s="158"/>
      <c r="D721" s="158"/>
      <c r="E721" s="158"/>
      <c r="F721" s="158"/>
      <c r="G721" s="180"/>
    </row>
    <row r="722" s="3" customFormat="1" spans="1:7">
      <c r="A722" s="124"/>
      <c r="C722" s="158"/>
      <c r="D722" s="158"/>
      <c r="E722" s="158"/>
      <c r="F722" s="158"/>
      <c r="G722" s="180"/>
    </row>
    <row r="723" s="3" customFormat="1" spans="1:7">
      <c r="A723" s="124"/>
      <c r="C723" s="158"/>
      <c r="D723" s="158"/>
      <c r="E723" s="158"/>
      <c r="F723" s="158"/>
      <c r="G723" s="180"/>
    </row>
    <row r="724" s="3" customFormat="1" spans="1:7">
      <c r="A724" s="124"/>
      <c r="C724" s="158"/>
      <c r="D724" s="158"/>
      <c r="E724" s="158"/>
      <c r="F724" s="158"/>
      <c r="G724" s="180"/>
    </row>
    <row r="725" s="3" customFormat="1" spans="1:7">
      <c r="A725" s="124"/>
      <c r="C725" s="158"/>
      <c r="D725" s="158"/>
      <c r="E725" s="158"/>
      <c r="F725" s="158"/>
      <c r="G725" s="180"/>
    </row>
    <row r="726" s="3" customFormat="1" spans="1:7">
      <c r="A726" s="124"/>
      <c r="C726" s="158"/>
      <c r="D726" s="158"/>
      <c r="E726" s="158"/>
      <c r="F726" s="158"/>
      <c r="G726" s="180"/>
    </row>
    <row r="727" s="3" customFormat="1" spans="1:7">
      <c r="A727" s="124"/>
      <c r="C727" s="158"/>
      <c r="D727" s="158"/>
      <c r="E727" s="158"/>
      <c r="F727" s="158"/>
      <c r="G727" s="180"/>
    </row>
    <row r="728" s="3" customFormat="1" spans="1:7">
      <c r="A728" s="124"/>
      <c r="C728" s="158"/>
      <c r="D728" s="158"/>
      <c r="E728" s="158"/>
      <c r="F728" s="158"/>
      <c r="G728" s="180"/>
    </row>
    <row r="729" s="3" customFormat="1" spans="1:7">
      <c r="A729" s="124"/>
      <c r="C729" s="158"/>
      <c r="D729" s="158"/>
      <c r="E729" s="158"/>
      <c r="F729" s="158"/>
      <c r="G729" s="180"/>
    </row>
    <row r="730" s="3" customFormat="1" spans="1:7">
      <c r="A730" s="124"/>
      <c r="C730" s="158"/>
      <c r="D730" s="158"/>
      <c r="E730" s="158"/>
      <c r="F730" s="158"/>
      <c r="G730" s="180"/>
    </row>
    <row r="731" s="3" customFormat="1" spans="1:7">
      <c r="A731" s="124"/>
      <c r="C731" s="158"/>
      <c r="D731" s="158"/>
      <c r="E731" s="158"/>
      <c r="F731" s="158"/>
      <c r="G731" s="180"/>
    </row>
    <row r="732" s="3" customFormat="1" spans="1:7">
      <c r="A732" s="124"/>
      <c r="C732" s="158"/>
      <c r="D732" s="158"/>
      <c r="E732" s="158"/>
      <c r="F732" s="158"/>
      <c r="G732" s="180"/>
    </row>
    <row r="733" s="3" customFormat="1" spans="1:7">
      <c r="A733" s="124"/>
      <c r="C733" s="158"/>
      <c r="D733" s="158"/>
      <c r="E733" s="158"/>
      <c r="F733" s="158"/>
      <c r="G733" s="180"/>
    </row>
    <row r="734" s="3" customFormat="1" spans="1:7">
      <c r="A734" s="124"/>
      <c r="C734" s="158"/>
      <c r="D734" s="158"/>
      <c r="E734" s="158"/>
      <c r="F734" s="158"/>
      <c r="G734" s="180"/>
    </row>
    <row r="735" s="3" customFormat="1" spans="1:7">
      <c r="A735" s="124"/>
      <c r="C735" s="158"/>
      <c r="D735" s="158"/>
      <c r="E735" s="158"/>
      <c r="F735" s="158"/>
      <c r="G735" s="180"/>
    </row>
    <row r="736" s="3" customFormat="1" spans="1:7">
      <c r="A736" s="124"/>
      <c r="C736" s="158"/>
      <c r="D736" s="158"/>
      <c r="E736" s="158"/>
      <c r="F736" s="158"/>
      <c r="G736" s="180"/>
    </row>
    <row r="737" s="3" customFormat="1" spans="1:7">
      <c r="A737" s="124"/>
      <c r="C737" s="158"/>
      <c r="D737" s="158"/>
      <c r="E737" s="158"/>
      <c r="F737" s="158"/>
      <c r="G737" s="180"/>
    </row>
    <row r="738" s="3" customFormat="1" spans="1:7">
      <c r="A738" s="124"/>
      <c r="C738" s="158"/>
      <c r="D738" s="158"/>
      <c r="E738" s="158"/>
      <c r="F738" s="158"/>
      <c r="G738" s="180"/>
    </row>
    <row r="739" s="3" customFormat="1" spans="1:7">
      <c r="A739" s="124"/>
      <c r="C739" s="158"/>
      <c r="D739" s="158"/>
      <c r="E739" s="158"/>
      <c r="F739" s="158"/>
      <c r="G739" s="180"/>
    </row>
    <row r="740" s="3" customFormat="1" spans="1:7">
      <c r="A740" s="124"/>
      <c r="C740" s="158"/>
      <c r="D740" s="158"/>
      <c r="E740" s="158"/>
      <c r="F740" s="158"/>
      <c r="G740" s="180"/>
    </row>
    <row r="741" s="3" customFormat="1" spans="1:7">
      <c r="A741" s="124"/>
      <c r="C741" s="158"/>
      <c r="D741" s="158"/>
      <c r="E741" s="158"/>
      <c r="F741" s="158"/>
      <c r="G741" s="180"/>
    </row>
    <row r="742" s="3" customFormat="1" spans="1:7">
      <c r="A742" s="124"/>
      <c r="C742" s="158"/>
      <c r="D742" s="158"/>
      <c r="E742" s="158"/>
      <c r="F742" s="158"/>
      <c r="G742" s="180"/>
    </row>
    <row r="743" s="3" customFormat="1" spans="1:7">
      <c r="A743" s="124"/>
      <c r="C743" s="158"/>
      <c r="D743" s="158"/>
      <c r="E743" s="158"/>
      <c r="F743" s="158"/>
      <c r="G743" s="180"/>
    </row>
    <row r="744" s="3" customFormat="1" spans="1:7">
      <c r="A744" s="124"/>
      <c r="C744" s="158"/>
      <c r="D744" s="158"/>
      <c r="E744" s="158"/>
      <c r="F744" s="158"/>
      <c r="G744" s="180"/>
    </row>
    <row r="745" s="3" customFormat="1" spans="1:7">
      <c r="A745" s="124"/>
      <c r="C745" s="158"/>
      <c r="D745" s="158"/>
      <c r="E745" s="158"/>
      <c r="F745" s="158"/>
      <c r="G745" s="180"/>
    </row>
    <row r="746" s="3" customFormat="1" spans="1:7">
      <c r="A746" s="124"/>
      <c r="C746" s="158"/>
      <c r="D746" s="158"/>
      <c r="E746" s="158"/>
      <c r="F746" s="158"/>
      <c r="G746" s="180"/>
    </row>
    <row r="747" s="3" customFormat="1" spans="1:7">
      <c r="A747" s="124"/>
      <c r="C747" s="158"/>
      <c r="D747" s="158"/>
      <c r="E747" s="158"/>
      <c r="F747" s="158"/>
      <c r="G747" s="180"/>
    </row>
    <row r="748" s="3" customFormat="1" spans="1:7">
      <c r="A748" s="124"/>
      <c r="C748" s="158"/>
      <c r="D748" s="158"/>
      <c r="E748" s="158"/>
      <c r="F748" s="158"/>
      <c r="G748" s="180"/>
    </row>
    <row r="749" s="3" customFormat="1" spans="1:7">
      <c r="A749" s="124"/>
      <c r="C749" s="158"/>
      <c r="D749" s="158"/>
      <c r="E749" s="158"/>
      <c r="F749" s="158"/>
      <c r="G749" s="180"/>
    </row>
    <row r="750" s="3" customFormat="1" spans="1:7">
      <c r="A750" s="124"/>
      <c r="C750" s="158"/>
      <c r="D750" s="158"/>
      <c r="E750" s="158"/>
      <c r="F750" s="158"/>
      <c r="G750" s="180"/>
    </row>
    <row r="751" s="3" customFormat="1" spans="1:7">
      <c r="A751" s="124"/>
      <c r="C751" s="158"/>
      <c r="D751" s="158"/>
      <c r="E751" s="158"/>
      <c r="F751" s="158"/>
      <c r="G751" s="180"/>
    </row>
    <row r="752" s="3" customFormat="1" spans="1:7">
      <c r="A752" s="124"/>
      <c r="C752" s="158"/>
      <c r="D752" s="158"/>
      <c r="E752" s="158"/>
      <c r="F752" s="158"/>
      <c r="G752" s="180"/>
    </row>
    <row r="753" s="3" customFormat="1" spans="1:7">
      <c r="A753" s="124"/>
      <c r="C753" s="158"/>
      <c r="D753" s="158"/>
      <c r="E753" s="158"/>
      <c r="F753" s="158"/>
      <c r="G753" s="180"/>
    </row>
    <row r="754" s="3" customFormat="1" spans="1:7">
      <c r="A754" s="124"/>
      <c r="C754" s="158"/>
      <c r="D754" s="158"/>
      <c r="E754" s="158"/>
      <c r="F754" s="158"/>
      <c r="G754" s="180"/>
    </row>
    <row r="755" s="3" customFormat="1" spans="1:7">
      <c r="A755" s="124"/>
      <c r="C755" s="158"/>
      <c r="D755" s="158"/>
      <c r="E755" s="158"/>
      <c r="F755" s="158"/>
      <c r="G755" s="180"/>
    </row>
    <row r="756" s="3" customFormat="1" spans="1:7">
      <c r="A756" s="124"/>
      <c r="C756" s="158"/>
      <c r="D756" s="158"/>
      <c r="E756" s="158"/>
      <c r="F756" s="158"/>
      <c r="G756" s="180"/>
    </row>
    <row r="757" s="3" customFormat="1" spans="1:7">
      <c r="A757" s="124"/>
      <c r="C757" s="158"/>
      <c r="D757" s="158"/>
      <c r="E757" s="158"/>
      <c r="F757" s="158"/>
      <c r="G757" s="180"/>
    </row>
    <row r="758" s="3" customFormat="1" spans="1:7">
      <c r="A758" s="124"/>
      <c r="C758" s="158"/>
      <c r="D758" s="158"/>
      <c r="E758" s="158"/>
      <c r="F758" s="158"/>
      <c r="G758" s="180"/>
    </row>
    <row r="759" s="3" customFormat="1" spans="1:7">
      <c r="A759" s="124"/>
      <c r="C759" s="158"/>
      <c r="D759" s="158"/>
      <c r="E759" s="158"/>
      <c r="F759" s="158"/>
      <c r="G759" s="180"/>
    </row>
    <row r="760" s="3" customFormat="1" spans="1:7">
      <c r="A760" s="124"/>
      <c r="C760" s="158"/>
      <c r="D760" s="158"/>
      <c r="E760" s="158"/>
      <c r="F760" s="158"/>
      <c r="G760" s="180"/>
    </row>
    <row r="761" s="3" customFormat="1" spans="1:7">
      <c r="A761" s="124"/>
      <c r="C761" s="158"/>
      <c r="D761" s="158"/>
      <c r="E761" s="158"/>
      <c r="F761" s="158"/>
      <c r="G761" s="180"/>
    </row>
    <row r="762" s="3" customFormat="1" spans="1:7">
      <c r="A762" s="124"/>
      <c r="C762" s="158"/>
      <c r="D762" s="158"/>
      <c r="E762" s="158"/>
      <c r="F762" s="158"/>
      <c r="G762" s="180"/>
    </row>
    <row r="763" s="3" customFormat="1" spans="1:7">
      <c r="A763" s="124"/>
      <c r="C763" s="158"/>
      <c r="D763" s="158"/>
      <c r="E763" s="158"/>
      <c r="F763" s="158"/>
      <c r="G763" s="180"/>
    </row>
    <row r="764" s="3" customFormat="1" spans="1:7">
      <c r="A764" s="124"/>
      <c r="C764" s="158"/>
      <c r="D764" s="158"/>
      <c r="E764" s="158"/>
      <c r="F764" s="158"/>
      <c r="G764" s="180"/>
    </row>
    <row r="765" s="3" customFormat="1" spans="1:7">
      <c r="A765" s="124"/>
      <c r="C765" s="158"/>
      <c r="D765" s="158"/>
      <c r="E765" s="158"/>
      <c r="F765" s="158"/>
      <c r="G765" s="180"/>
    </row>
    <row r="766" s="3" customFormat="1" spans="1:7">
      <c r="A766" s="124"/>
      <c r="C766" s="158"/>
      <c r="D766" s="158"/>
      <c r="E766" s="158"/>
      <c r="F766" s="158"/>
      <c r="G766" s="180"/>
    </row>
    <row r="767" s="3" customFormat="1" spans="1:7">
      <c r="A767" s="124"/>
      <c r="C767" s="158"/>
      <c r="D767" s="158"/>
      <c r="E767" s="158"/>
      <c r="F767" s="158"/>
      <c r="G767" s="180"/>
    </row>
    <row r="768" s="3" customFormat="1" spans="1:7">
      <c r="A768" s="124"/>
      <c r="C768" s="158"/>
      <c r="D768" s="158"/>
      <c r="E768" s="158"/>
      <c r="F768" s="158"/>
      <c r="G768" s="180"/>
    </row>
    <row r="769" s="3" customFormat="1" spans="1:7">
      <c r="A769" s="124"/>
      <c r="C769" s="158"/>
      <c r="D769" s="158"/>
      <c r="E769" s="158"/>
      <c r="F769" s="158"/>
      <c r="G769" s="180"/>
    </row>
    <row r="770" s="3" customFormat="1" spans="1:7">
      <c r="A770" s="124"/>
      <c r="C770" s="158"/>
      <c r="D770" s="158"/>
      <c r="E770" s="158"/>
      <c r="F770" s="158"/>
      <c r="G770" s="180"/>
    </row>
    <row r="771" s="3" customFormat="1" spans="1:7">
      <c r="A771" s="124"/>
      <c r="C771" s="158"/>
      <c r="D771" s="158"/>
      <c r="E771" s="158"/>
      <c r="F771" s="158"/>
      <c r="G771" s="180"/>
    </row>
    <row r="772" s="3" customFormat="1" spans="1:7">
      <c r="A772" s="124"/>
      <c r="C772" s="158"/>
      <c r="D772" s="158"/>
      <c r="E772" s="158"/>
      <c r="F772" s="158"/>
      <c r="G772" s="180"/>
    </row>
    <row r="773" s="3" customFormat="1" spans="1:7">
      <c r="A773" s="124"/>
      <c r="C773" s="158"/>
      <c r="D773" s="158"/>
      <c r="E773" s="158"/>
      <c r="F773" s="158"/>
      <c r="G773" s="180"/>
    </row>
    <row r="774" s="3" customFormat="1" spans="1:7">
      <c r="A774" s="124"/>
      <c r="C774" s="158"/>
      <c r="D774" s="158"/>
      <c r="E774" s="158"/>
      <c r="F774" s="158"/>
      <c r="G774" s="180"/>
    </row>
    <row r="775" s="3" customFormat="1" spans="1:7">
      <c r="A775" s="124"/>
      <c r="C775" s="158"/>
      <c r="D775" s="158"/>
      <c r="E775" s="158"/>
      <c r="F775" s="158"/>
      <c r="G775" s="180"/>
    </row>
    <row r="776" s="3" customFormat="1" spans="1:7">
      <c r="A776" s="124"/>
      <c r="C776" s="158"/>
      <c r="D776" s="158"/>
      <c r="E776" s="158"/>
      <c r="F776" s="158"/>
      <c r="G776" s="180"/>
    </row>
    <row r="777" s="3" customFormat="1" spans="1:7">
      <c r="A777" s="124"/>
      <c r="C777" s="158"/>
      <c r="D777" s="158"/>
      <c r="E777" s="158"/>
      <c r="F777" s="158"/>
      <c r="G777" s="180"/>
    </row>
    <row r="778" s="3" customFormat="1" spans="1:7">
      <c r="A778" s="124"/>
      <c r="C778" s="158"/>
      <c r="D778" s="158"/>
      <c r="E778" s="158"/>
      <c r="F778" s="158"/>
      <c r="G778" s="180"/>
    </row>
    <row r="779" s="3" customFormat="1" spans="1:7">
      <c r="A779" s="124"/>
      <c r="C779" s="158"/>
      <c r="D779" s="158"/>
      <c r="E779" s="158"/>
      <c r="F779" s="158"/>
      <c r="G779" s="180"/>
    </row>
    <row r="780" s="3" customFormat="1" spans="1:7">
      <c r="A780" s="124"/>
      <c r="C780" s="158"/>
      <c r="D780" s="158"/>
      <c r="E780" s="158"/>
      <c r="F780" s="158"/>
      <c r="G780" s="180"/>
    </row>
    <row r="781" s="3" customFormat="1" spans="1:7">
      <c r="A781" s="124"/>
      <c r="C781" s="158"/>
      <c r="D781" s="158"/>
      <c r="E781" s="158"/>
      <c r="F781" s="158"/>
      <c r="G781" s="180"/>
    </row>
    <row r="782" s="3" customFormat="1" spans="1:7">
      <c r="A782" s="124"/>
      <c r="C782" s="158"/>
      <c r="D782" s="158"/>
      <c r="E782" s="158"/>
      <c r="F782" s="158"/>
      <c r="G782" s="180"/>
    </row>
    <row r="783" s="3" customFormat="1" spans="1:7">
      <c r="A783" s="124"/>
      <c r="C783" s="158"/>
      <c r="D783" s="158"/>
      <c r="E783" s="158"/>
      <c r="F783" s="158"/>
      <c r="G783" s="180"/>
    </row>
    <row r="784" s="3" customFormat="1" spans="1:7">
      <c r="A784" s="124"/>
      <c r="C784" s="158"/>
      <c r="D784" s="158"/>
      <c r="E784" s="158"/>
      <c r="F784" s="158"/>
      <c r="G784" s="180"/>
    </row>
    <row r="785" s="3" customFormat="1" spans="1:7">
      <c r="A785" s="124"/>
      <c r="C785" s="158"/>
      <c r="D785" s="158"/>
      <c r="E785" s="158"/>
      <c r="F785" s="158"/>
      <c r="G785" s="180"/>
    </row>
    <row r="786" s="3" customFormat="1" spans="1:7">
      <c r="A786" s="124"/>
      <c r="C786" s="158"/>
      <c r="D786" s="158"/>
      <c r="E786" s="158"/>
      <c r="F786" s="158"/>
      <c r="G786" s="180"/>
    </row>
    <row r="787" s="3" customFormat="1" spans="1:7">
      <c r="A787" s="124"/>
      <c r="C787" s="158"/>
      <c r="D787" s="158"/>
      <c r="E787" s="158"/>
      <c r="F787" s="158"/>
      <c r="G787" s="180"/>
    </row>
    <row r="788" s="3" customFormat="1" spans="1:7">
      <c r="A788" s="124"/>
      <c r="C788" s="158"/>
      <c r="D788" s="158"/>
      <c r="E788" s="158"/>
      <c r="F788" s="158"/>
      <c r="G788" s="180"/>
    </row>
    <row r="789" s="3" customFormat="1" spans="1:7">
      <c r="A789" s="124"/>
      <c r="C789" s="158"/>
      <c r="D789" s="158"/>
      <c r="E789" s="158"/>
      <c r="F789" s="158"/>
      <c r="G789" s="180"/>
    </row>
    <row r="790" s="3" customFormat="1" spans="1:7">
      <c r="A790" s="124"/>
      <c r="C790" s="158"/>
      <c r="D790" s="158"/>
      <c r="E790" s="158"/>
      <c r="F790" s="158"/>
      <c r="G790" s="180"/>
    </row>
    <row r="791" s="3" customFormat="1" spans="1:7">
      <c r="A791" s="124"/>
      <c r="C791" s="158"/>
      <c r="D791" s="158"/>
      <c r="E791" s="158"/>
      <c r="F791" s="158"/>
      <c r="G791" s="180"/>
    </row>
    <row r="792" s="3" customFormat="1" spans="1:7">
      <c r="A792" s="124"/>
      <c r="C792" s="158"/>
      <c r="D792" s="158"/>
      <c r="E792" s="158"/>
      <c r="F792" s="158"/>
      <c r="G792" s="180"/>
    </row>
    <row r="793" s="3" customFormat="1" spans="1:7">
      <c r="A793" s="124"/>
      <c r="C793" s="158"/>
      <c r="D793" s="158"/>
      <c r="E793" s="158"/>
      <c r="F793" s="158"/>
      <c r="G793" s="180"/>
    </row>
    <row r="794" s="3" customFormat="1" spans="1:7">
      <c r="A794" s="124"/>
      <c r="C794" s="158"/>
      <c r="D794" s="158"/>
      <c r="E794" s="158"/>
      <c r="F794" s="158"/>
      <c r="G794" s="180"/>
    </row>
    <row r="795" s="3" customFormat="1" spans="1:7">
      <c r="A795" s="124"/>
      <c r="C795" s="158"/>
      <c r="D795" s="158"/>
      <c r="E795" s="158"/>
      <c r="F795" s="158"/>
      <c r="G795" s="180"/>
    </row>
    <row r="796" s="3" customFormat="1" spans="1:7">
      <c r="A796" s="124"/>
      <c r="C796" s="158"/>
      <c r="D796" s="158"/>
      <c r="E796" s="158"/>
      <c r="F796" s="158"/>
      <c r="G796" s="180"/>
    </row>
    <row r="797" s="3" customFormat="1" spans="1:7">
      <c r="A797" s="124"/>
      <c r="C797" s="158"/>
      <c r="D797" s="158"/>
      <c r="E797" s="158"/>
      <c r="F797" s="158"/>
      <c r="G797" s="180"/>
    </row>
    <row r="798" s="3" customFormat="1" spans="1:7">
      <c r="A798" s="124"/>
      <c r="C798" s="158"/>
      <c r="D798" s="158"/>
      <c r="E798" s="158"/>
      <c r="F798" s="158"/>
      <c r="G798" s="180"/>
    </row>
    <row r="799" s="3" customFormat="1" spans="1:7">
      <c r="A799" s="124"/>
      <c r="C799" s="158"/>
      <c r="D799" s="158"/>
      <c r="E799" s="158"/>
      <c r="F799" s="158"/>
      <c r="G799" s="180"/>
    </row>
    <row r="800" s="3" customFormat="1" spans="1:7">
      <c r="A800" s="124"/>
      <c r="C800" s="158"/>
      <c r="D800" s="158"/>
      <c r="E800" s="158"/>
      <c r="F800" s="158"/>
      <c r="G800" s="180"/>
    </row>
    <row r="801" s="3" customFormat="1" spans="1:7">
      <c r="A801" s="124"/>
      <c r="C801" s="158"/>
      <c r="D801" s="158"/>
      <c r="E801" s="158"/>
      <c r="F801" s="158"/>
      <c r="G801" s="180"/>
    </row>
    <row r="802" s="3" customFormat="1" spans="1:7">
      <c r="A802" s="124"/>
      <c r="C802" s="158"/>
      <c r="D802" s="158"/>
      <c r="E802" s="158"/>
      <c r="F802" s="158"/>
      <c r="G802" s="180"/>
    </row>
    <row r="803" s="3" customFormat="1" spans="1:7">
      <c r="A803" s="124"/>
      <c r="C803" s="158"/>
      <c r="D803" s="158"/>
      <c r="E803" s="158"/>
      <c r="F803" s="158"/>
      <c r="G803" s="180"/>
    </row>
    <row r="804" s="3" customFormat="1" spans="1:7">
      <c r="A804" s="124"/>
      <c r="C804" s="158"/>
      <c r="D804" s="158"/>
      <c r="E804" s="158"/>
      <c r="F804" s="158"/>
      <c r="G804" s="180"/>
    </row>
    <row r="805" s="3" customFormat="1" spans="1:7">
      <c r="A805" s="124"/>
      <c r="C805" s="158"/>
      <c r="D805" s="158"/>
      <c r="E805" s="158"/>
      <c r="F805" s="158"/>
      <c r="G805" s="180"/>
    </row>
    <row r="806" s="3" customFormat="1" spans="1:7">
      <c r="A806" s="124"/>
      <c r="C806" s="158"/>
      <c r="D806" s="158"/>
      <c r="E806" s="158"/>
      <c r="F806" s="158"/>
      <c r="G806" s="180"/>
    </row>
    <row r="807" s="3" customFormat="1" spans="1:7">
      <c r="A807" s="124"/>
      <c r="C807" s="158"/>
      <c r="D807" s="158"/>
      <c r="E807" s="158"/>
      <c r="F807" s="158"/>
      <c r="G807" s="180"/>
    </row>
    <row r="808" s="3" customFormat="1" spans="1:7">
      <c r="A808" s="124"/>
      <c r="C808" s="158"/>
      <c r="D808" s="158"/>
      <c r="E808" s="158"/>
      <c r="F808" s="158"/>
      <c r="G808" s="180"/>
    </row>
    <row r="809" s="3" customFormat="1" spans="1:7">
      <c r="A809" s="124"/>
      <c r="C809" s="158"/>
      <c r="D809" s="158"/>
      <c r="E809" s="158"/>
      <c r="F809" s="158"/>
      <c r="G809" s="180"/>
    </row>
    <row r="810" s="3" customFormat="1" spans="1:7">
      <c r="A810" s="124"/>
      <c r="C810" s="158"/>
      <c r="D810" s="158"/>
      <c r="E810" s="158"/>
      <c r="F810" s="158"/>
      <c r="G810" s="180"/>
    </row>
    <row r="811" s="3" customFormat="1" spans="1:7">
      <c r="A811" s="124"/>
      <c r="C811" s="158"/>
      <c r="D811" s="158"/>
      <c r="E811" s="158"/>
      <c r="F811" s="158"/>
      <c r="G811" s="180"/>
    </row>
    <row r="812" s="3" customFormat="1" spans="1:7">
      <c r="A812" s="124"/>
      <c r="C812" s="158"/>
      <c r="D812" s="158"/>
      <c r="E812" s="158"/>
      <c r="F812" s="158"/>
      <c r="G812" s="180"/>
    </row>
    <row r="813" s="3" customFormat="1" spans="1:7">
      <c r="A813" s="124"/>
      <c r="C813" s="158"/>
      <c r="D813" s="158"/>
      <c r="E813" s="158"/>
      <c r="F813" s="158"/>
      <c r="G813" s="180"/>
    </row>
    <row r="814" s="3" customFormat="1" spans="1:7">
      <c r="A814" s="124"/>
      <c r="C814" s="158"/>
      <c r="D814" s="158"/>
      <c r="E814" s="158"/>
      <c r="F814" s="158"/>
      <c r="G814" s="180"/>
    </row>
    <row r="815" s="3" customFormat="1" spans="1:7">
      <c r="A815" s="124"/>
      <c r="C815" s="158"/>
      <c r="D815" s="158"/>
      <c r="E815" s="158"/>
      <c r="F815" s="158"/>
      <c r="G815" s="180"/>
    </row>
    <row r="816" s="3" customFormat="1" spans="1:7">
      <c r="A816" s="124"/>
      <c r="C816" s="158"/>
      <c r="D816" s="158"/>
      <c r="E816" s="158"/>
      <c r="F816" s="158"/>
      <c r="G816" s="180"/>
    </row>
    <row r="817" s="3" customFormat="1" spans="1:7">
      <c r="A817" s="124"/>
      <c r="C817" s="158"/>
      <c r="D817" s="158"/>
      <c r="E817" s="158"/>
      <c r="F817" s="158"/>
      <c r="G817" s="180"/>
    </row>
    <row r="818" s="3" customFormat="1" spans="1:7">
      <c r="A818" s="124"/>
      <c r="C818" s="158"/>
      <c r="D818" s="158"/>
      <c r="E818" s="158"/>
      <c r="F818" s="158"/>
      <c r="G818" s="180"/>
    </row>
    <row r="819" s="3" customFormat="1" spans="1:7">
      <c r="A819" s="124"/>
      <c r="C819" s="158"/>
      <c r="D819" s="158"/>
      <c r="E819" s="158"/>
      <c r="F819" s="158"/>
      <c r="G819" s="180"/>
    </row>
    <row r="820" s="3" customFormat="1" spans="1:7">
      <c r="A820" s="124"/>
      <c r="C820" s="158"/>
      <c r="D820" s="158"/>
      <c r="E820" s="158"/>
      <c r="F820" s="158"/>
      <c r="G820" s="180"/>
    </row>
    <row r="821" s="3" customFormat="1" spans="1:7">
      <c r="A821" s="124"/>
      <c r="C821" s="158"/>
      <c r="D821" s="158"/>
      <c r="E821" s="158"/>
      <c r="F821" s="158"/>
      <c r="G821" s="180"/>
    </row>
    <row r="822" s="3" customFormat="1" spans="1:7">
      <c r="A822" s="124"/>
      <c r="C822" s="158"/>
      <c r="D822" s="158"/>
      <c r="E822" s="158"/>
      <c r="F822" s="158"/>
      <c r="G822" s="180"/>
    </row>
    <row r="823" s="3" customFormat="1" spans="1:7">
      <c r="A823" s="124"/>
      <c r="C823" s="158"/>
      <c r="D823" s="158"/>
      <c r="E823" s="158"/>
      <c r="F823" s="158"/>
      <c r="G823" s="180"/>
    </row>
    <row r="824" s="3" customFormat="1" spans="1:7">
      <c r="A824" s="124"/>
      <c r="C824" s="158"/>
      <c r="D824" s="158"/>
      <c r="E824" s="158"/>
      <c r="F824" s="158"/>
      <c r="G824" s="180"/>
    </row>
    <row r="825" s="3" customFormat="1" spans="1:7">
      <c r="A825" s="124"/>
      <c r="C825" s="158"/>
      <c r="D825" s="158"/>
      <c r="E825" s="158"/>
      <c r="F825" s="158"/>
      <c r="G825" s="180"/>
    </row>
    <row r="826" s="3" customFormat="1" spans="1:7">
      <c r="A826" s="124"/>
      <c r="C826" s="158"/>
      <c r="D826" s="158"/>
      <c r="E826" s="158"/>
      <c r="F826" s="158"/>
      <c r="G826" s="180"/>
    </row>
    <row r="827" s="3" customFormat="1" spans="1:7">
      <c r="A827" s="124"/>
      <c r="C827" s="158"/>
      <c r="D827" s="158"/>
      <c r="E827" s="158"/>
      <c r="F827" s="158"/>
      <c r="G827" s="180"/>
    </row>
    <row r="828" s="3" customFormat="1" spans="1:7">
      <c r="A828" s="124"/>
      <c r="C828" s="158"/>
      <c r="D828" s="158"/>
      <c r="E828" s="158"/>
      <c r="F828" s="158"/>
      <c r="G828" s="180"/>
    </row>
    <row r="829" s="3" customFormat="1" spans="1:7">
      <c r="A829" s="124"/>
      <c r="C829" s="158"/>
      <c r="D829" s="158"/>
      <c r="E829" s="158"/>
      <c r="F829" s="158"/>
      <c r="G829" s="180"/>
    </row>
    <row r="830" s="3" customFormat="1" spans="1:7">
      <c r="A830" s="124"/>
      <c r="C830" s="158"/>
      <c r="D830" s="158"/>
      <c r="E830" s="158"/>
      <c r="F830" s="158"/>
      <c r="G830" s="180"/>
    </row>
    <row r="831" s="3" customFormat="1" spans="1:7">
      <c r="A831" s="124"/>
      <c r="C831" s="158"/>
      <c r="D831" s="158"/>
      <c r="E831" s="158"/>
      <c r="F831" s="158"/>
      <c r="G831" s="180"/>
    </row>
    <row r="832" s="3" customFormat="1" spans="1:7">
      <c r="A832" s="124"/>
      <c r="C832" s="158"/>
      <c r="D832" s="158"/>
      <c r="E832" s="158"/>
      <c r="F832" s="158"/>
      <c r="G832" s="180"/>
    </row>
    <row r="833" s="3" customFormat="1" spans="1:7">
      <c r="A833" s="124"/>
      <c r="C833" s="158"/>
      <c r="D833" s="158"/>
      <c r="E833" s="158"/>
      <c r="F833" s="158"/>
      <c r="G833" s="180"/>
    </row>
    <row r="834" s="3" customFormat="1" spans="1:7">
      <c r="A834" s="124"/>
      <c r="C834" s="158"/>
      <c r="D834" s="158"/>
      <c r="E834" s="158"/>
      <c r="F834" s="158"/>
      <c r="G834" s="180"/>
    </row>
    <row r="835" s="3" customFormat="1" spans="1:7">
      <c r="A835" s="124"/>
      <c r="C835" s="158"/>
      <c r="D835" s="158"/>
      <c r="E835" s="158"/>
      <c r="F835" s="158"/>
      <c r="G835" s="180"/>
    </row>
    <row r="836" s="3" customFormat="1" spans="1:7">
      <c r="A836" s="124"/>
      <c r="C836" s="158"/>
      <c r="D836" s="158"/>
      <c r="E836" s="158"/>
      <c r="F836" s="158"/>
      <c r="G836" s="180"/>
    </row>
    <row r="837" s="3" customFormat="1" spans="1:7">
      <c r="A837" s="124"/>
      <c r="C837" s="158"/>
      <c r="D837" s="158"/>
      <c r="E837" s="158"/>
      <c r="F837" s="158"/>
      <c r="G837" s="180"/>
    </row>
    <row r="838" s="3" customFormat="1" spans="1:7">
      <c r="A838" s="124"/>
      <c r="C838" s="158"/>
      <c r="D838" s="158"/>
      <c r="E838" s="158"/>
      <c r="F838" s="158"/>
      <c r="G838" s="180"/>
    </row>
    <row r="839" s="3" customFormat="1" spans="1:7">
      <c r="A839" s="124"/>
      <c r="C839" s="158"/>
      <c r="D839" s="158"/>
      <c r="E839" s="158"/>
      <c r="F839" s="158"/>
      <c r="G839" s="180"/>
    </row>
    <row r="840" s="3" customFormat="1" spans="1:7">
      <c r="A840" s="124"/>
      <c r="C840" s="158"/>
      <c r="D840" s="158"/>
      <c r="E840" s="158"/>
      <c r="F840" s="158"/>
      <c r="G840" s="180"/>
    </row>
    <row r="841" s="3" customFormat="1" spans="1:7">
      <c r="A841" s="124"/>
      <c r="C841" s="158"/>
      <c r="D841" s="158"/>
      <c r="E841" s="158"/>
      <c r="F841" s="158"/>
      <c r="G841" s="180"/>
    </row>
    <row r="842" s="3" customFormat="1" spans="1:7">
      <c r="A842" s="124"/>
      <c r="C842" s="158"/>
      <c r="D842" s="158"/>
      <c r="E842" s="158"/>
      <c r="F842" s="158"/>
      <c r="G842" s="180"/>
    </row>
    <row r="843" s="3" customFormat="1" spans="1:7">
      <c r="A843" s="124"/>
      <c r="C843" s="158"/>
      <c r="D843" s="158"/>
      <c r="E843" s="158"/>
      <c r="F843" s="158"/>
      <c r="G843" s="180"/>
    </row>
    <row r="844" s="3" customFormat="1" spans="1:7">
      <c r="A844" s="124"/>
      <c r="C844" s="158"/>
      <c r="D844" s="158"/>
      <c r="E844" s="158"/>
      <c r="F844" s="158"/>
      <c r="G844" s="180"/>
    </row>
    <row r="845" s="3" customFormat="1" spans="1:7">
      <c r="A845" s="124"/>
      <c r="C845" s="158"/>
      <c r="D845" s="158"/>
      <c r="E845" s="158"/>
      <c r="F845" s="158"/>
      <c r="G845" s="180"/>
    </row>
    <row r="846" s="3" customFormat="1" spans="1:7">
      <c r="A846" s="124"/>
      <c r="C846" s="158"/>
      <c r="D846" s="158"/>
      <c r="E846" s="158"/>
      <c r="F846" s="158"/>
      <c r="G846" s="180"/>
    </row>
    <row r="847" s="3" customFormat="1" spans="1:7">
      <c r="A847" s="124"/>
      <c r="C847" s="158"/>
      <c r="D847" s="158"/>
      <c r="E847" s="158"/>
      <c r="F847" s="158"/>
      <c r="G847" s="180"/>
    </row>
    <row r="848" s="3" customFormat="1" spans="1:7">
      <c r="A848" s="124"/>
      <c r="C848" s="158"/>
      <c r="D848" s="158"/>
      <c r="E848" s="158"/>
      <c r="F848" s="158"/>
      <c r="G848" s="180"/>
    </row>
    <row r="849" s="3" customFormat="1" spans="1:7">
      <c r="A849" s="124"/>
      <c r="C849" s="158"/>
      <c r="D849" s="158"/>
      <c r="E849" s="158"/>
      <c r="F849" s="158"/>
      <c r="G849" s="180"/>
    </row>
    <row r="850" s="3" customFormat="1" spans="1:7">
      <c r="A850" s="124"/>
      <c r="C850" s="158"/>
      <c r="D850" s="158"/>
      <c r="E850" s="158"/>
      <c r="F850" s="158"/>
      <c r="G850" s="180"/>
    </row>
    <row r="851" s="3" customFormat="1" spans="1:7">
      <c r="A851" s="124"/>
      <c r="C851" s="158"/>
      <c r="D851" s="158"/>
      <c r="E851" s="158"/>
      <c r="F851" s="158"/>
      <c r="G851" s="180"/>
    </row>
    <row r="852" s="3" customFormat="1" spans="1:7">
      <c r="A852" s="124"/>
      <c r="C852" s="158"/>
      <c r="D852" s="158"/>
      <c r="E852" s="158"/>
      <c r="F852" s="158"/>
      <c r="G852" s="180"/>
    </row>
    <row r="853" s="3" customFormat="1" spans="1:7">
      <c r="A853" s="124"/>
      <c r="C853" s="158"/>
      <c r="D853" s="158"/>
      <c r="E853" s="158"/>
      <c r="F853" s="158"/>
      <c r="G853" s="180"/>
    </row>
    <row r="854" s="3" customFormat="1" spans="1:7">
      <c r="A854" s="124"/>
      <c r="C854" s="158"/>
      <c r="D854" s="158"/>
      <c r="E854" s="158"/>
      <c r="F854" s="158"/>
      <c r="G854" s="180"/>
    </row>
    <row r="855" s="3" customFormat="1" spans="1:7">
      <c r="A855" s="124"/>
      <c r="C855" s="158"/>
      <c r="D855" s="158"/>
      <c r="E855" s="158"/>
      <c r="F855" s="158"/>
      <c r="G855" s="180"/>
    </row>
    <row r="856" s="3" customFormat="1" spans="1:7">
      <c r="A856" s="124"/>
      <c r="C856" s="158"/>
      <c r="D856" s="158"/>
      <c r="E856" s="158"/>
      <c r="F856" s="158"/>
      <c r="G856" s="180"/>
    </row>
    <row r="857" s="3" customFormat="1" spans="1:7">
      <c r="A857" s="124"/>
      <c r="C857" s="158"/>
      <c r="D857" s="158"/>
      <c r="E857" s="158"/>
      <c r="F857" s="158"/>
      <c r="G857" s="180"/>
    </row>
    <row r="858" s="3" customFormat="1" spans="1:7">
      <c r="A858" s="124"/>
      <c r="C858" s="158"/>
      <c r="D858" s="158"/>
      <c r="E858" s="158"/>
      <c r="F858" s="158"/>
      <c r="G858" s="180"/>
    </row>
    <row r="859" s="3" customFormat="1" spans="1:7">
      <c r="A859" s="124"/>
      <c r="C859" s="158"/>
      <c r="D859" s="158"/>
      <c r="E859" s="158"/>
      <c r="F859" s="158"/>
      <c r="G859" s="180"/>
    </row>
    <row r="860" s="3" customFormat="1" spans="1:7">
      <c r="A860" s="124"/>
      <c r="C860" s="158"/>
      <c r="D860" s="158"/>
      <c r="E860" s="158"/>
      <c r="F860" s="158"/>
      <c r="G860" s="180"/>
    </row>
    <row r="861" s="3" customFormat="1" spans="1:7">
      <c r="A861" s="124"/>
      <c r="C861" s="158"/>
      <c r="D861" s="158"/>
      <c r="E861" s="158"/>
      <c r="F861" s="158"/>
      <c r="G861" s="180"/>
    </row>
    <row r="862" s="3" customFormat="1" spans="1:7">
      <c r="A862" s="124"/>
      <c r="C862" s="158"/>
      <c r="D862" s="158"/>
      <c r="E862" s="158"/>
      <c r="F862" s="158"/>
      <c r="G862" s="180"/>
    </row>
    <row r="863" s="3" customFormat="1" spans="1:7">
      <c r="A863" s="124"/>
      <c r="C863" s="158"/>
      <c r="D863" s="158"/>
      <c r="E863" s="158"/>
      <c r="F863" s="158"/>
      <c r="G863" s="180"/>
    </row>
    <row r="864" s="3" customFormat="1" spans="1:7">
      <c r="A864" s="124"/>
      <c r="C864" s="158"/>
      <c r="D864" s="158"/>
      <c r="E864" s="158"/>
      <c r="F864" s="158"/>
      <c r="G864" s="180"/>
    </row>
    <row r="865" s="3" customFormat="1" spans="1:7">
      <c r="A865" s="124"/>
      <c r="C865" s="158"/>
      <c r="D865" s="158"/>
      <c r="E865" s="158"/>
      <c r="F865" s="158"/>
      <c r="G865" s="180"/>
    </row>
    <row r="866" s="3" customFormat="1" spans="1:7">
      <c r="A866" s="124"/>
      <c r="C866" s="158"/>
      <c r="D866" s="158"/>
      <c r="E866" s="158"/>
      <c r="F866" s="158"/>
      <c r="G866" s="180"/>
    </row>
    <row r="867" s="3" customFormat="1" spans="1:7">
      <c r="A867" s="124"/>
      <c r="C867" s="158"/>
      <c r="D867" s="158"/>
      <c r="E867" s="158"/>
      <c r="F867" s="158"/>
      <c r="G867" s="180"/>
    </row>
    <row r="868" s="3" customFormat="1" spans="1:7">
      <c r="A868" s="124"/>
      <c r="C868" s="158"/>
      <c r="D868" s="158"/>
      <c r="E868" s="158"/>
      <c r="F868" s="158"/>
      <c r="G868" s="180"/>
    </row>
    <row r="869" s="3" customFormat="1" spans="1:7">
      <c r="A869" s="124"/>
      <c r="C869" s="158"/>
      <c r="D869" s="158"/>
      <c r="E869" s="158"/>
      <c r="F869" s="158"/>
      <c r="G869" s="180"/>
    </row>
    <row r="870" s="3" customFormat="1" spans="1:7">
      <c r="A870" s="124"/>
      <c r="C870" s="158"/>
      <c r="D870" s="158"/>
      <c r="E870" s="158"/>
      <c r="F870" s="158"/>
      <c r="G870" s="180"/>
    </row>
    <row r="871" s="3" customFormat="1" spans="1:7">
      <c r="A871" s="124"/>
      <c r="C871" s="158"/>
      <c r="D871" s="158"/>
      <c r="E871" s="158"/>
      <c r="F871" s="158"/>
      <c r="G871" s="180"/>
    </row>
    <row r="872" s="3" customFormat="1" spans="1:7">
      <c r="A872" s="124"/>
      <c r="C872" s="158"/>
      <c r="D872" s="158"/>
      <c r="E872" s="158"/>
      <c r="F872" s="158"/>
      <c r="G872" s="180"/>
    </row>
    <row r="873" s="3" customFormat="1" spans="1:7">
      <c r="A873" s="124"/>
      <c r="C873" s="158"/>
      <c r="D873" s="158"/>
      <c r="E873" s="158"/>
      <c r="F873" s="158"/>
      <c r="G873" s="180"/>
    </row>
    <row r="874" s="3" customFormat="1" spans="1:7">
      <c r="A874" s="124"/>
      <c r="C874" s="158"/>
      <c r="D874" s="158"/>
      <c r="E874" s="158"/>
      <c r="F874" s="158"/>
      <c r="G874" s="180"/>
    </row>
    <row r="875" s="3" customFormat="1" spans="1:7">
      <c r="A875" s="124"/>
      <c r="C875" s="158"/>
      <c r="D875" s="158"/>
      <c r="E875" s="158"/>
      <c r="F875" s="158"/>
      <c r="G875" s="180"/>
    </row>
    <row r="876" s="3" customFormat="1" spans="1:7">
      <c r="A876" s="124"/>
      <c r="C876" s="158"/>
      <c r="D876" s="158"/>
      <c r="E876" s="158"/>
      <c r="F876" s="158"/>
      <c r="G876" s="180"/>
    </row>
    <row r="877" s="3" customFormat="1" spans="1:7">
      <c r="A877" s="124"/>
      <c r="C877" s="158"/>
      <c r="D877" s="158"/>
      <c r="E877" s="158"/>
      <c r="F877" s="158"/>
      <c r="G877" s="180"/>
    </row>
    <row r="878" s="3" customFormat="1" spans="1:7">
      <c r="A878" s="124"/>
      <c r="C878" s="158"/>
      <c r="D878" s="158"/>
      <c r="E878" s="158"/>
      <c r="F878" s="158"/>
      <c r="G878" s="180"/>
    </row>
    <row r="879" s="3" customFormat="1" spans="1:7">
      <c r="A879" s="124"/>
      <c r="C879" s="158"/>
      <c r="D879" s="158"/>
      <c r="E879" s="158"/>
      <c r="F879" s="158"/>
      <c r="G879" s="180"/>
    </row>
    <row r="880" s="3" customFormat="1" spans="1:7">
      <c r="A880" s="124"/>
      <c r="C880" s="158"/>
      <c r="D880" s="158"/>
      <c r="E880" s="158"/>
      <c r="F880" s="158"/>
      <c r="G880" s="180"/>
    </row>
    <row r="881" s="3" customFormat="1" spans="1:7">
      <c r="A881" s="124"/>
      <c r="C881" s="158"/>
      <c r="D881" s="158"/>
      <c r="E881" s="158"/>
      <c r="F881" s="158"/>
      <c r="G881" s="180"/>
    </row>
    <row r="882" s="3" customFormat="1" spans="1:7">
      <c r="A882" s="124"/>
      <c r="C882" s="158"/>
      <c r="D882" s="158"/>
      <c r="E882" s="158"/>
      <c r="F882" s="158"/>
      <c r="G882" s="180"/>
    </row>
    <row r="883" s="3" customFormat="1" spans="1:7">
      <c r="A883" s="124"/>
      <c r="C883" s="158"/>
      <c r="D883" s="158"/>
      <c r="E883" s="158"/>
      <c r="F883" s="158"/>
      <c r="G883" s="180"/>
    </row>
    <row r="884" s="3" customFormat="1" spans="1:7">
      <c r="A884" s="124"/>
      <c r="C884" s="158"/>
      <c r="D884" s="158"/>
      <c r="E884" s="158"/>
      <c r="F884" s="158"/>
      <c r="G884" s="180"/>
    </row>
    <row r="885" s="3" customFormat="1" spans="1:7">
      <c r="A885" s="124"/>
      <c r="C885" s="158"/>
      <c r="D885" s="158"/>
      <c r="E885" s="158"/>
      <c r="F885" s="158"/>
      <c r="G885" s="180"/>
    </row>
    <row r="886" s="3" customFormat="1" spans="1:7">
      <c r="A886" s="124"/>
      <c r="C886" s="158"/>
      <c r="D886" s="158"/>
      <c r="E886" s="158"/>
      <c r="F886" s="158"/>
      <c r="G886" s="180"/>
    </row>
    <row r="887" s="3" customFormat="1" spans="1:7">
      <c r="A887" s="124"/>
      <c r="C887" s="158"/>
      <c r="D887" s="158"/>
      <c r="E887" s="158"/>
      <c r="F887" s="158"/>
      <c r="G887" s="180"/>
    </row>
    <row r="888" s="3" customFormat="1" spans="1:7">
      <c r="A888" s="124"/>
      <c r="C888" s="158"/>
      <c r="D888" s="158"/>
      <c r="E888" s="158"/>
      <c r="F888" s="158"/>
      <c r="G888" s="180"/>
    </row>
    <row r="889" s="3" customFormat="1" spans="1:7">
      <c r="A889" s="124"/>
      <c r="C889" s="158"/>
      <c r="D889" s="158"/>
      <c r="E889" s="158"/>
      <c r="F889" s="158"/>
      <c r="G889" s="180"/>
    </row>
    <row r="890" s="3" customFormat="1" spans="1:7">
      <c r="A890" s="124"/>
      <c r="C890" s="158"/>
      <c r="D890" s="158"/>
      <c r="E890" s="158"/>
      <c r="F890" s="158"/>
      <c r="G890" s="180"/>
    </row>
    <row r="891" s="3" customFormat="1" spans="1:7">
      <c r="A891" s="124"/>
      <c r="C891" s="158"/>
      <c r="D891" s="158"/>
      <c r="E891" s="158"/>
      <c r="F891" s="158"/>
      <c r="G891" s="180"/>
    </row>
    <row r="892" s="3" customFormat="1" spans="1:7">
      <c r="A892" s="124"/>
      <c r="C892" s="158"/>
      <c r="D892" s="158"/>
      <c r="E892" s="158"/>
      <c r="F892" s="158"/>
      <c r="G892" s="180"/>
    </row>
    <row r="893" s="3" customFormat="1" spans="1:7">
      <c r="A893" s="124"/>
      <c r="C893" s="158"/>
      <c r="D893" s="158"/>
      <c r="E893" s="158"/>
      <c r="F893" s="158"/>
      <c r="G893" s="180"/>
    </row>
    <row r="894" s="3" customFormat="1" spans="1:7">
      <c r="A894" s="124"/>
      <c r="C894" s="158"/>
      <c r="D894" s="158"/>
      <c r="E894" s="158"/>
      <c r="F894" s="158"/>
      <c r="G894" s="180"/>
    </row>
    <row r="895" s="3" customFormat="1" spans="1:7">
      <c r="A895" s="124"/>
      <c r="C895" s="158"/>
      <c r="D895" s="158"/>
      <c r="E895" s="158"/>
      <c r="F895" s="158"/>
      <c r="G895" s="180"/>
    </row>
    <row r="896" s="3" customFormat="1" spans="1:7">
      <c r="A896" s="124"/>
      <c r="C896" s="158"/>
      <c r="D896" s="158"/>
      <c r="E896" s="158"/>
      <c r="F896" s="158"/>
      <c r="G896" s="180"/>
    </row>
    <row r="897" s="3" customFormat="1" spans="1:7">
      <c r="A897" s="124"/>
      <c r="C897" s="158"/>
      <c r="D897" s="158"/>
      <c r="E897" s="158"/>
      <c r="F897" s="158"/>
      <c r="G897" s="180"/>
    </row>
    <row r="898" s="3" customFormat="1" spans="1:7">
      <c r="A898" s="124"/>
      <c r="C898" s="158"/>
      <c r="D898" s="158"/>
      <c r="E898" s="158"/>
      <c r="F898" s="158"/>
      <c r="G898" s="180"/>
    </row>
    <row r="899" s="3" customFormat="1" spans="1:7">
      <c r="A899" s="124"/>
      <c r="C899" s="158"/>
      <c r="D899" s="158"/>
      <c r="E899" s="158"/>
      <c r="F899" s="158"/>
      <c r="G899" s="180"/>
    </row>
    <row r="900" s="3" customFormat="1" spans="1:7">
      <c r="A900" s="124"/>
      <c r="C900" s="158"/>
      <c r="D900" s="158"/>
      <c r="E900" s="158"/>
      <c r="F900" s="158"/>
      <c r="G900" s="180"/>
    </row>
    <row r="901" s="3" customFormat="1" spans="1:7">
      <c r="A901" s="124"/>
      <c r="C901" s="158"/>
      <c r="D901" s="158"/>
      <c r="E901" s="158"/>
      <c r="F901" s="158"/>
      <c r="G901" s="180"/>
    </row>
    <row r="902" s="3" customFormat="1" spans="1:7">
      <c r="A902" s="124"/>
      <c r="C902" s="158"/>
      <c r="D902" s="158"/>
      <c r="E902" s="158"/>
      <c r="F902" s="158"/>
      <c r="G902" s="180"/>
    </row>
    <row r="903" s="3" customFormat="1" spans="1:7">
      <c r="A903" s="124"/>
      <c r="C903" s="158"/>
      <c r="D903" s="158"/>
      <c r="E903" s="158"/>
      <c r="F903" s="158"/>
      <c r="G903" s="180"/>
    </row>
    <row r="904" s="3" customFormat="1" spans="1:7">
      <c r="A904" s="124"/>
      <c r="C904" s="158"/>
      <c r="D904" s="158"/>
      <c r="E904" s="158"/>
      <c r="F904" s="158"/>
      <c r="G904" s="180"/>
    </row>
    <row r="905" s="3" customFormat="1" spans="1:7">
      <c r="A905" s="124"/>
      <c r="C905" s="158"/>
      <c r="D905" s="158"/>
      <c r="E905" s="158"/>
      <c r="F905" s="158"/>
      <c r="G905" s="180"/>
    </row>
    <row r="906" s="3" customFormat="1" spans="1:7">
      <c r="A906" s="124"/>
      <c r="C906" s="158"/>
      <c r="D906" s="158"/>
      <c r="E906" s="158"/>
      <c r="F906" s="158"/>
      <c r="G906" s="180"/>
    </row>
    <row r="907" s="3" customFormat="1" spans="1:7">
      <c r="A907" s="124"/>
      <c r="C907" s="158"/>
      <c r="D907" s="158"/>
      <c r="E907" s="158"/>
      <c r="F907" s="158"/>
      <c r="G907" s="180"/>
    </row>
    <row r="908" s="3" customFormat="1" spans="1:7">
      <c r="A908" s="124"/>
      <c r="C908" s="158"/>
      <c r="D908" s="158"/>
      <c r="E908" s="158"/>
      <c r="F908" s="158"/>
      <c r="G908" s="180"/>
    </row>
    <row r="909" s="3" customFormat="1" spans="1:7">
      <c r="A909" s="124"/>
      <c r="C909" s="158"/>
      <c r="D909" s="158"/>
      <c r="E909" s="158"/>
      <c r="F909" s="158"/>
      <c r="G909" s="180"/>
    </row>
    <row r="910" s="3" customFormat="1" spans="1:7">
      <c r="A910" s="124"/>
      <c r="C910" s="158"/>
      <c r="D910" s="158"/>
      <c r="E910" s="158"/>
      <c r="F910" s="158"/>
      <c r="G910" s="180"/>
    </row>
    <row r="911" s="3" customFormat="1" spans="1:7">
      <c r="A911" s="124"/>
      <c r="C911" s="158"/>
      <c r="D911" s="158"/>
      <c r="E911" s="158"/>
      <c r="F911" s="158"/>
      <c r="G911" s="180"/>
    </row>
    <row r="912" s="3" customFormat="1" spans="1:7">
      <c r="A912" s="124"/>
      <c r="C912" s="158"/>
      <c r="D912" s="158"/>
      <c r="E912" s="158"/>
      <c r="F912" s="158"/>
      <c r="G912" s="180"/>
    </row>
    <row r="913" s="3" customFormat="1" spans="1:7">
      <c r="A913" s="124"/>
      <c r="C913" s="158"/>
      <c r="D913" s="158"/>
      <c r="E913" s="158"/>
      <c r="F913" s="158"/>
      <c r="G913" s="180"/>
    </row>
    <row r="914" s="3" customFormat="1" spans="1:7">
      <c r="A914" s="124"/>
      <c r="C914" s="158"/>
      <c r="D914" s="158"/>
      <c r="E914" s="158"/>
      <c r="F914" s="158"/>
      <c r="G914" s="180"/>
    </row>
    <row r="915" s="3" customFormat="1" spans="1:7">
      <c r="A915" s="124"/>
      <c r="C915" s="158"/>
      <c r="D915" s="158"/>
      <c r="E915" s="158"/>
      <c r="F915" s="158"/>
      <c r="G915" s="180"/>
    </row>
    <row r="916" s="3" customFormat="1" spans="1:7">
      <c r="A916" s="124"/>
      <c r="C916" s="158"/>
      <c r="D916" s="158"/>
      <c r="E916" s="158"/>
      <c r="F916" s="158"/>
      <c r="G916" s="180"/>
    </row>
    <row r="917" s="3" customFormat="1" spans="1:7">
      <c r="A917" s="124"/>
      <c r="C917" s="158"/>
      <c r="D917" s="158"/>
      <c r="E917" s="158"/>
      <c r="F917" s="158"/>
      <c r="G917" s="180"/>
    </row>
    <row r="918" s="3" customFormat="1" spans="1:7">
      <c r="A918" s="124"/>
      <c r="C918" s="158"/>
      <c r="D918" s="158"/>
      <c r="E918" s="158"/>
      <c r="F918" s="158"/>
      <c r="G918" s="180"/>
    </row>
    <row r="919" s="3" customFormat="1" spans="1:7">
      <c r="A919" s="124"/>
      <c r="C919" s="158"/>
      <c r="D919" s="158"/>
      <c r="E919" s="158"/>
      <c r="F919" s="158"/>
      <c r="G919" s="180"/>
    </row>
    <row r="920" s="3" customFormat="1" spans="1:7">
      <c r="A920" s="124"/>
      <c r="C920" s="158"/>
      <c r="D920" s="158"/>
      <c r="E920" s="158"/>
      <c r="F920" s="158"/>
      <c r="G920" s="180"/>
    </row>
    <row r="921" s="3" customFormat="1" spans="1:7">
      <c r="A921" s="124"/>
      <c r="C921" s="158"/>
      <c r="D921" s="158"/>
      <c r="E921" s="158"/>
      <c r="F921" s="158"/>
      <c r="G921" s="180"/>
    </row>
    <row r="922" s="3" customFormat="1" spans="1:7">
      <c r="A922" s="124"/>
      <c r="C922" s="158"/>
      <c r="D922" s="158"/>
      <c r="E922" s="158"/>
      <c r="F922" s="158"/>
      <c r="G922" s="180"/>
    </row>
    <row r="923" s="3" customFormat="1" spans="1:7">
      <c r="A923" s="124"/>
      <c r="C923" s="158"/>
      <c r="D923" s="158"/>
      <c r="E923" s="158"/>
      <c r="F923" s="158"/>
      <c r="G923" s="180"/>
    </row>
    <row r="924" s="3" customFormat="1" spans="1:7">
      <c r="A924" s="124"/>
      <c r="C924" s="158"/>
      <c r="D924" s="158"/>
      <c r="E924" s="158"/>
      <c r="F924" s="158"/>
      <c r="G924" s="180"/>
    </row>
    <row r="925" s="3" customFormat="1" spans="1:7">
      <c r="A925" s="124"/>
      <c r="C925" s="158"/>
      <c r="D925" s="158"/>
      <c r="E925" s="158"/>
      <c r="F925" s="158"/>
      <c r="G925" s="180"/>
    </row>
    <row r="926" s="3" customFormat="1" spans="1:7">
      <c r="A926" s="124"/>
      <c r="C926" s="158"/>
      <c r="D926" s="158"/>
      <c r="E926" s="158"/>
      <c r="F926" s="158"/>
      <c r="G926" s="180"/>
    </row>
    <row r="927" s="3" customFormat="1" spans="1:7">
      <c r="A927" s="124"/>
      <c r="C927" s="158"/>
      <c r="D927" s="158"/>
      <c r="E927" s="158"/>
      <c r="F927" s="158"/>
      <c r="G927" s="180"/>
    </row>
    <row r="928" s="3" customFormat="1" spans="1:7">
      <c r="A928" s="124"/>
      <c r="C928" s="158"/>
      <c r="D928" s="158"/>
      <c r="E928" s="158"/>
      <c r="F928" s="158"/>
      <c r="G928" s="180"/>
    </row>
    <row r="929" s="3" customFormat="1" spans="1:7">
      <c r="A929" s="124"/>
      <c r="C929" s="158"/>
      <c r="D929" s="158"/>
      <c r="E929" s="158"/>
      <c r="F929" s="158"/>
      <c r="G929" s="180"/>
    </row>
    <row r="930" s="3" customFormat="1" spans="1:7">
      <c r="A930" s="124"/>
      <c r="C930" s="158"/>
      <c r="D930" s="158"/>
      <c r="E930" s="158"/>
      <c r="F930" s="158"/>
      <c r="G930" s="180"/>
    </row>
    <row r="931" s="3" customFormat="1" spans="1:7">
      <c r="A931" s="124"/>
      <c r="C931" s="158"/>
      <c r="D931" s="158"/>
      <c r="E931" s="158"/>
      <c r="F931" s="158"/>
      <c r="G931" s="180"/>
    </row>
    <row r="932" s="3" customFormat="1" spans="1:7">
      <c r="A932" s="124"/>
      <c r="C932" s="158"/>
      <c r="D932" s="158"/>
      <c r="E932" s="158"/>
      <c r="F932" s="158"/>
      <c r="G932" s="180"/>
    </row>
    <row r="933" s="3" customFormat="1" spans="1:7">
      <c r="A933" s="124"/>
      <c r="C933" s="158"/>
      <c r="D933" s="158"/>
      <c r="E933" s="158"/>
      <c r="F933" s="158"/>
      <c r="G933" s="180"/>
    </row>
    <row r="934" s="3" customFormat="1" spans="1:7">
      <c r="A934" s="124"/>
      <c r="C934" s="158"/>
      <c r="D934" s="158"/>
      <c r="E934" s="158"/>
      <c r="F934" s="158"/>
      <c r="G934" s="180"/>
    </row>
    <row r="935" s="3" customFormat="1" spans="1:7">
      <c r="A935" s="124"/>
      <c r="C935" s="158"/>
      <c r="D935" s="158"/>
      <c r="E935" s="158"/>
      <c r="F935" s="158"/>
      <c r="G935" s="180"/>
    </row>
    <row r="936" s="3" customFormat="1" spans="1:7">
      <c r="A936" s="124"/>
      <c r="C936" s="158"/>
      <c r="D936" s="158"/>
      <c r="E936" s="158"/>
      <c r="F936" s="158"/>
      <c r="G936" s="180"/>
    </row>
    <row r="937" s="3" customFormat="1" spans="1:7">
      <c r="A937" s="124"/>
      <c r="C937" s="158"/>
      <c r="D937" s="158"/>
      <c r="E937" s="158"/>
      <c r="F937" s="158"/>
      <c r="G937" s="180"/>
    </row>
    <row r="938" s="3" customFormat="1" spans="1:7">
      <c r="A938" s="124"/>
      <c r="C938" s="158"/>
      <c r="D938" s="158"/>
      <c r="E938" s="158"/>
      <c r="F938" s="158"/>
      <c r="G938" s="180"/>
    </row>
    <row r="939" s="3" customFormat="1" spans="1:7">
      <c r="A939" s="124"/>
      <c r="C939" s="158"/>
      <c r="D939" s="158"/>
      <c r="E939" s="158"/>
      <c r="F939" s="158"/>
      <c r="G939" s="180"/>
    </row>
    <row r="940" s="3" customFormat="1" spans="1:7">
      <c r="A940" s="124"/>
      <c r="C940" s="158"/>
      <c r="D940" s="158"/>
      <c r="E940" s="158"/>
      <c r="F940" s="158"/>
      <c r="G940" s="180"/>
    </row>
    <row r="941" s="3" customFormat="1" spans="1:7">
      <c r="A941" s="124"/>
      <c r="C941" s="158"/>
      <c r="D941" s="158"/>
      <c r="E941" s="158"/>
      <c r="F941" s="158"/>
      <c r="G941" s="180"/>
    </row>
    <row r="942" s="3" customFormat="1" spans="1:7">
      <c r="A942" s="124"/>
      <c r="C942" s="158"/>
      <c r="D942" s="158"/>
      <c r="E942" s="158"/>
      <c r="F942" s="158"/>
      <c r="G942" s="180"/>
    </row>
    <row r="943" s="3" customFormat="1" spans="1:7">
      <c r="A943" s="124"/>
      <c r="C943" s="158"/>
      <c r="D943" s="158"/>
      <c r="E943" s="158"/>
      <c r="F943" s="158"/>
      <c r="G943" s="180"/>
    </row>
    <row r="944" s="3" customFormat="1" spans="1:7">
      <c r="A944" s="124"/>
      <c r="C944" s="158"/>
      <c r="D944" s="158"/>
      <c r="E944" s="158"/>
      <c r="F944" s="158"/>
      <c r="G944" s="180"/>
    </row>
    <row r="945" s="3" customFormat="1" spans="1:7">
      <c r="A945" s="124"/>
      <c r="C945" s="158"/>
      <c r="D945" s="158"/>
      <c r="E945" s="158"/>
      <c r="F945" s="158"/>
      <c r="G945" s="180"/>
    </row>
    <row r="946" s="3" customFormat="1" spans="1:7">
      <c r="A946" s="124"/>
      <c r="C946" s="158"/>
      <c r="D946" s="158"/>
      <c r="E946" s="158"/>
      <c r="F946" s="158"/>
      <c r="G946" s="180"/>
    </row>
    <row r="947" s="3" customFormat="1" spans="1:7">
      <c r="A947" s="124"/>
      <c r="C947" s="158"/>
      <c r="D947" s="158"/>
      <c r="E947" s="158"/>
      <c r="F947" s="158"/>
      <c r="G947" s="180"/>
    </row>
    <row r="948" s="3" customFormat="1" spans="1:7">
      <c r="A948" s="124"/>
      <c r="C948" s="158"/>
      <c r="D948" s="158"/>
      <c r="E948" s="158"/>
      <c r="F948" s="158"/>
      <c r="G948" s="180"/>
    </row>
    <row r="949" s="3" customFormat="1" spans="1:7">
      <c r="A949" s="124"/>
      <c r="C949" s="158"/>
      <c r="D949" s="158"/>
      <c r="E949" s="158"/>
      <c r="F949" s="158"/>
      <c r="G949" s="180"/>
    </row>
    <row r="950" s="3" customFormat="1" spans="1:7">
      <c r="A950" s="124"/>
      <c r="C950" s="158"/>
      <c r="D950" s="158"/>
      <c r="E950" s="158"/>
      <c r="F950" s="158"/>
      <c r="G950" s="180"/>
    </row>
    <row r="951" s="3" customFormat="1" spans="1:7">
      <c r="A951" s="124"/>
      <c r="C951" s="158"/>
      <c r="D951" s="158"/>
      <c r="E951" s="158"/>
      <c r="F951" s="158"/>
      <c r="G951" s="180"/>
    </row>
    <row r="952" s="3" customFormat="1" spans="1:7">
      <c r="A952" s="124"/>
      <c r="C952" s="158"/>
      <c r="D952" s="158"/>
      <c r="E952" s="158"/>
      <c r="F952" s="158"/>
      <c r="G952" s="180"/>
    </row>
    <row r="953" s="3" customFormat="1" spans="1:7">
      <c r="A953" s="124"/>
      <c r="C953" s="158"/>
      <c r="D953" s="158"/>
      <c r="E953" s="158"/>
      <c r="F953" s="158"/>
      <c r="G953" s="180"/>
    </row>
    <row r="954" s="3" customFormat="1" spans="1:7">
      <c r="A954" s="124"/>
      <c r="C954" s="158"/>
      <c r="D954" s="158"/>
      <c r="E954" s="158"/>
      <c r="F954" s="158"/>
      <c r="G954" s="180"/>
    </row>
    <row r="955" s="3" customFormat="1" spans="1:7">
      <c r="A955" s="124"/>
      <c r="C955" s="158"/>
      <c r="D955" s="158"/>
      <c r="E955" s="158"/>
      <c r="F955" s="158"/>
      <c r="G955" s="180"/>
    </row>
    <row r="956" s="3" customFormat="1" spans="1:7">
      <c r="A956" s="124"/>
      <c r="C956" s="158"/>
      <c r="D956" s="158"/>
      <c r="E956" s="158"/>
      <c r="F956" s="158"/>
      <c r="G956" s="180"/>
    </row>
    <row r="957" s="3" customFormat="1" spans="1:7">
      <c r="A957" s="124"/>
      <c r="C957" s="158"/>
      <c r="D957" s="158"/>
      <c r="E957" s="158"/>
      <c r="F957" s="158"/>
      <c r="G957" s="180"/>
    </row>
    <row r="958" s="3" customFormat="1" spans="1:7">
      <c r="A958" s="124"/>
      <c r="C958" s="158"/>
      <c r="D958" s="158"/>
      <c r="E958" s="158"/>
      <c r="F958" s="158"/>
      <c r="G958" s="180"/>
    </row>
    <row r="959" s="3" customFormat="1" spans="1:7">
      <c r="A959" s="124"/>
      <c r="C959" s="158"/>
      <c r="D959" s="158"/>
      <c r="E959" s="158"/>
      <c r="F959" s="158"/>
      <c r="G959" s="180"/>
    </row>
    <row r="960" s="3" customFormat="1" spans="1:7">
      <c r="A960" s="124"/>
      <c r="C960" s="158"/>
      <c r="D960" s="158"/>
      <c r="E960" s="158"/>
      <c r="F960" s="158"/>
      <c r="G960" s="180"/>
    </row>
    <row r="961" s="3" customFormat="1" spans="1:7">
      <c r="A961" s="124"/>
      <c r="C961" s="158"/>
      <c r="D961" s="158"/>
      <c r="E961" s="158"/>
      <c r="F961" s="158"/>
      <c r="G961" s="180"/>
    </row>
    <row r="962" s="3" customFormat="1" spans="1:7">
      <c r="A962" s="124"/>
      <c r="C962" s="158"/>
      <c r="D962" s="158"/>
      <c r="E962" s="158"/>
      <c r="F962" s="158"/>
      <c r="G962" s="180"/>
    </row>
    <row r="963" s="3" customFormat="1" spans="1:7">
      <c r="A963" s="124"/>
      <c r="C963" s="158"/>
      <c r="D963" s="158"/>
      <c r="E963" s="158"/>
      <c r="F963" s="158"/>
      <c r="G963" s="180"/>
    </row>
    <row r="964" s="3" customFormat="1" spans="1:7">
      <c r="A964" s="124"/>
      <c r="C964" s="158"/>
      <c r="D964" s="158"/>
      <c r="E964" s="158"/>
      <c r="F964" s="158"/>
      <c r="G964" s="180"/>
    </row>
    <row r="965" s="3" customFormat="1" spans="1:7">
      <c r="A965" s="124"/>
      <c r="C965" s="158"/>
      <c r="D965" s="158"/>
      <c r="E965" s="158"/>
      <c r="F965" s="158"/>
      <c r="G965" s="180"/>
    </row>
    <row r="966" s="3" customFormat="1" spans="1:7">
      <c r="A966" s="124"/>
      <c r="C966" s="158"/>
      <c r="D966" s="158"/>
      <c r="E966" s="158"/>
      <c r="F966" s="158"/>
      <c r="G966" s="180"/>
    </row>
    <row r="967" s="3" customFormat="1" spans="1:7">
      <c r="A967" s="124"/>
      <c r="C967" s="158"/>
      <c r="D967" s="158"/>
      <c r="E967" s="158"/>
      <c r="F967" s="158"/>
      <c r="G967" s="180"/>
    </row>
    <row r="968" s="3" customFormat="1" spans="1:7">
      <c r="A968" s="124"/>
      <c r="C968" s="158"/>
      <c r="D968" s="158"/>
      <c r="E968" s="158"/>
      <c r="F968" s="158"/>
      <c r="G968" s="180"/>
    </row>
    <row r="969" s="3" customFormat="1" spans="1:7">
      <c r="A969" s="124"/>
      <c r="C969" s="158"/>
      <c r="D969" s="158"/>
      <c r="E969" s="158"/>
      <c r="F969" s="158"/>
      <c r="G969" s="180"/>
    </row>
    <row r="970" s="3" customFormat="1" spans="1:7">
      <c r="A970" s="124"/>
      <c r="C970" s="158"/>
      <c r="D970" s="158"/>
      <c r="E970" s="158"/>
      <c r="F970" s="158"/>
      <c r="G970" s="180"/>
    </row>
    <row r="971" s="3" customFormat="1" spans="1:7">
      <c r="A971" s="124"/>
      <c r="C971" s="158"/>
      <c r="D971" s="158"/>
      <c r="E971" s="158"/>
      <c r="F971" s="158"/>
      <c r="G971" s="180"/>
    </row>
    <row r="972" s="3" customFormat="1" spans="1:7">
      <c r="A972" s="124"/>
      <c r="C972" s="158"/>
      <c r="D972" s="158"/>
      <c r="E972" s="158"/>
      <c r="F972" s="158"/>
      <c r="G972" s="180"/>
    </row>
    <row r="973" s="3" customFormat="1" spans="1:7">
      <c r="A973" s="124"/>
      <c r="C973" s="158"/>
      <c r="D973" s="158"/>
      <c r="E973" s="158"/>
      <c r="F973" s="158"/>
      <c r="G973" s="180"/>
    </row>
    <row r="974" s="3" customFormat="1" spans="1:7">
      <c r="A974" s="124"/>
      <c r="C974" s="158"/>
      <c r="D974" s="158"/>
      <c r="E974" s="158"/>
      <c r="F974" s="158"/>
      <c r="G974" s="180"/>
    </row>
    <row r="975" s="3" customFormat="1" spans="1:7">
      <c r="A975" s="124"/>
      <c r="C975" s="158"/>
      <c r="D975" s="158"/>
      <c r="E975" s="158"/>
      <c r="F975" s="158"/>
      <c r="G975" s="180"/>
    </row>
    <row r="976" s="3" customFormat="1" spans="1:7">
      <c r="A976" s="124"/>
      <c r="C976" s="158"/>
      <c r="D976" s="158"/>
      <c r="E976" s="158"/>
      <c r="F976" s="158"/>
      <c r="G976" s="180"/>
    </row>
    <row r="977" s="3" customFormat="1" spans="1:7">
      <c r="A977" s="124"/>
      <c r="C977" s="158"/>
      <c r="D977" s="158"/>
      <c r="E977" s="158"/>
      <c r="F977" s="158"/>
      <c r="G977" s="180"/>
    </row>
    <row r="978" s="3" customFormat="1" spans="1:7">
      <c r="A978" s="124"/>
      <c r="C978" s="158"/>
      <c r="D978" s="158"/>
      <c r="E978" s="158"/>
      <c r="F978" s="158"/>
      <c r="G978" s="180"/>
    </row>
    <row r="979" s="3" customFormat="1" spans="1:7">
      <c r="A979" s="124"/>
      <c r="C979" s="158"/>
      <c r="D979" s="158"/>
      <c r="E979" s="158"/>
      <c r="F979" s="158"/>
      <c r="G979" s="180"/>
    </row>
    <row r="980" s="3" customFormat="1" spans="1:7">
      <c r="A980" s="124"/>
      <c r="C980" s="158"/>
      <c r="D980" s="158"/>
      <c r="E980" s="158"/>
      <c r="F980" s="158"/>
      <c r="G980" s="180"/>
    </row>
    <row r="981" s="3" customFormat="1" spans="1:7">
      <c r="A981" s="124"/>
      <c r="C981" s="158"/>
      <c r="D981" s="158"/>
      <c r="E981" s="158"/>
      <c r="F981" s="158"/>
      <c r="G981" s="180"/>
    </row>
    <row r="982" s="3" customFormat="1" spans="1:7">
      <c r="A982" s="124"/>
      <c r="C982" s="158"/>
      <c r="D982" s="158"/>
      <c r="E982" s="158"/>
      <c r="F982" s="158"/>
      <c r="G982" s="180"/>
    </row>
    <row r="983" s="3" customFormat="1" spans="1:7">
      <c r="A983" s="124"/>
      <c r="C983" s="158"/>
      <c r="D983" s="158"/>
      <c r="E983" s="158"/>
      <c r="F983" s="158"/>
      <c r="G983" s="180"/>
    </row>
    <row r="984" s="3" customFormat="1" spans="1:7">
      <c r="A984" s="124"/>
      <c r="C984" s="158"/>
      <c r="D984" s="158"/>
      <c r="E984" s="158"/>
      <c r="F984" s="158"/>
      <c r="G984" s="180"/>
    </row>
    <row r="985" s="3" customFormat="1" spans="1:7">
      <c r="A985" s="124"/>
      <c r="C985" s="158"/>
      <c r="D985" s="158"/>
      <c r="E985" s="158"/>
      <c r="F985" s="158"/>
      <c r="G985" s="180"/>
    </row>
    <row r="986" s="3" customFormat="1" spans="1:7">
      <c r="A986" s="124"/>
      <c r="C986" s="158"/>
      <c r="D986" s="158"/>
      <c r="E986" s="158"/>
      <c r="F986" s="158"/>
      <c r="G986" s="180"/>
    </row>
    <row r="987" s="3" customFormat="1" spans="1:7">
      <c r="A987" s="124"/>
      <c r="C987" s="158"/>
      <c r="D987" s="158"/>
      <c r="E987" s="158"/>
      <c r="F987" s="158"/>
      <c r="G987" s="180"/>
    </row>
    <row r="988" s="3" customFormat="1" spans="1:7">
      <c r="A988" s="124"/>
      <c r="C988" s="158"/>
      <c r="D988" s="158"/>
      <c r="E988" s="158"/>
      <c r="F988" s="158"/>
      <c r="G988" s="180"/>
    </row>
    <row r="989" s="3" customFormat="1" spans="1:7">
      <c r="A989" s="124"/>
      <c r="C989" s="158"/>
      <c r="D989" s="158"/>
      <c r="E989" s="158"/>
      <c r="F989" s="158"/>
      <c r="G989" s="180"/>
    </row>
    <row r="990" s="3" customFormat="1" spans="1:7">
      <c r="A990" s="124"/>
      <c r="C990" s="158"/>
      <c r="D990" s="158"/>
      <c r="E990" s="158"/>
      <c r="F990" s="158"/>
      <c r="G990" s="180"/>
    </row>
    <row r="991" s="3" customFormat="1" spans="1:7">
      <c r="A991" s="124"/>
      <c r="C991" s="158"/>
      <c r="D991" s="158"/>
      <c r="E991" s="158"/>
      <c r="F991" s="158"/>
      <c r="G991" s="180"/>
    </row>
    <row r="992" s="3" customFormat="1" spans="1:7">
      <c r="A992" s="124"/>
      <c r="C992" s="158"/>
      <c r="D992" s="158"/>
      <c r="E992" s="158"/>
      <c r="F992" s="158"/>
      <c r="G992" s="180"/>
    </row>
    <row r="993" s="3" customFormat="1" spans="1:7">
      <c r="A993" s="124"/>
      <c r="C993" s="158"/>
      <c r="D993" s="158"/>
      <c r="E993" s="158"/>
      <c r="F993" s="158"/>
      <c r="G993" s="180"/>
    </row>
    <row r="994" s="3" customFormat="1" spans="1:7">
      <c r="A994" s="124"/>
      <c r="C994" s="158"/>
      <c r="D994" s="158"/>
      <c r="E994" s="158"/>
      <c r="F994" s="158"/>
      <c r="G994" s="180"/>
    </row>
    <row r="995" s="3" customFormat="1" spans="1:7">
      <c r="A995" s="124"/>
      <c r="C995" s="158"/>
      <c r="D995" s="158"/>
      <c r="E995" s="158"/>
      <c r="F995" s="158"/>
      <c r="G995" s="180"/>
    </row>
    <row r="996" s="3" customFormat="1" spans="1:7">
      <c r="A996" s="124"/>
      <c r="C996" s="158"/>
      <c r="D996" s="158"/>
      <c r="E996" s="158"/>
      <c r="F996" s="158"/>
      <c r="G996" s="180"/>
    </row>
    <row r="997" s="3" customFormat="1" spans="1:7">
      <c r="A997" s="124"/>
      <c r="C997" s="158"/>
      <c r="D997" s="158"/>
      <c r="E997" s="158"/>
      <c r="F997" s="158"/>
      <c r="G997" s="180"/>
    </row>
    <row r="998" s="3" customFormat="1" spans="1:7">
      <c r="A998" s="124"/>
      <c r="C998" s="158"/>
      <c r="D998" s="158"/>
      <c r="E998" s="158"/>
      <c r="F998" s="158"/>
      <c r="G998" s="180"/>
    </row>
    <row r="999" s="3" customFormat="1" spans="1:7">
      <c r="A999" s="124"/>
      <c r="C999" s="158"/>
      <c r="D999" s="158"/>
      <c r="E999" s="158"/>
      <c r="F999" s="158"/>
      <c r="G999" s="180"/>
    </row>
    <row r="1000" s="3" customFormat="1" spans="1:7">
      <c r="A1000" s="124"/>
      <c r="C1000" s="158"/>
      <c r="D1000" s="158"/>
      <c r="E1000" s="158"/>
      <c r="F1000" s="158"/>
      <c r="G1000" s="180"/>
    </row>
    <row r="1001" s="3" customFormat="1" spans="1:7">
      <c r="A1001" s="124"/>
      <c r="C1001" s="158"/>
      <c r="D1001" s="158"/>
      <c r="E1001" s="158"/>
      <c r="F1001" s="158"/>
      <c r="G1001" s="180"/>
    </row>
    <row r="1002" s="3" customFormat="1" spans="1:7">
      <c r="A1002" s="124"/>
      <c r="C1002" s="158"/>
      <c r="D1002" s="158"/>
      <c r="E1002" s="158"/>
      <c r="F1002" s="158"/>
      <c r="G1002" s="180"/>
    </row>
    <row r="1003" s="3" customFormat="1" spans="1:7">
      <c r="A1003" s="124"/>
      <c r="C1003" s="158"/>
      <c r="D1003" s="158"/>
      <c r="E1003" s="158"/>
      <c r="F1003" s="158"/>
      <c r="G1003" s="180"/>
    </row>
    <row r="1004" s="3" customFormat="1" spans="1:7">
      <c r="A1004" s="124"/>
      <c r="C1004" s="158"/>
      <c r="D1004" s="158"/>
      <c r="E1004" s="158"/>
      <c r="F1004" s="158"/>
      <c r="G1004" s="180"/>
    </row>
    <row r="1005" s="3" customFormat="1" spans="1:7">
      <c r="A1005" s="124"/>
      <c r="C1005" s="158"/>
      <c r="D1005" s="158"/>
      <c r="E1005" s="158"/>
      <c r="F1005" s="158"/>
      <c r="G1005" s="180"/>
    </row>
    <row r="1006" s="3" customFormat="1" spans="1:7">
      <c r="A1006" s="124"/>
      <c r="C1006" s="158"/>
      <c r="D1006" s="158"/>
      <c r="E1006" s="158"/>
      <c r="F1006" s="158"/>
      <c r="G1006" s="180"/>
    </row>
    <row r="1007" s="3" customFormat="1" spans="1:7">
      <c r="A1007" s="124"/>
      <c r="C1007" s="158"/>
      <c r="D1007" s="158"/>
      <c r="E1007" s="158"/>
      <c r="F1007" s="158"/>
      <c r="G1007" s="180"/>
    </row>
    <row r="1008" s="3" customFormat="1" spans="1:7">
      <c r="A1008" s="124"/>
      <c r="C1008" s="158"/>
      <c r="D1008" s="158"/>
      <c r="E1008" s="158"/>
      <c r="F1008" s="158"/>
      <c r="G1008" s="180"/>
    </row>
    <row r="1009" s="3" customFormat="1" spans="1:7">
      <c r="A1009" s="124"/>
      <c r="C1009" s="158"/>
      <c r="D1009" s="158"/>
      <c r="E1009" s="158"/>
      <c r="F1009" s="158"/>
      <c r="G1009" s="180"/>
    </row>
    <row r="1010" s="3" customFormat="1" spans="1:7">
      <c r="A1010" s="124"/>
      <c r="C1010" s="158"/>
      <c r="D1010" s="158"/>
      <c r="E1010" s="158"/>
      <c r="F1010" s="158"/>
      <c r="G1010" s="180"/>
    </row>
    <row r="1011" s="3" customFormat="1" spans="1:7">
      <c r="A1011" s="124"/>
      <c r="C1011" s="158"/>
      <c r="D1011" s="158"/>
      <c r="E1011" s="158"/>
      <c r="F1011" s="158"/>
      <c r="G1011" s="180"/>
    </row>
    <row r="1012" s="3" customFormat="1" spans="1:7">
      <c r="A1012" s="124"/>
      <c r="C1012" s="158"/>
      <c r="D1012" s="158"/>
      <c r="E1012" s="158"/>
      <c r="F1012" s="158"/>
      <c r="G1012" s="180"/>
    </row>
    <row r="1013" s="3" customFormat="1" spans="1:7">
      <c r="A1013" s="124"/>
      <c r="C1013" s="158"/>
      <c r="D1013" s="158"/>
      <c r="E1013" s="158"/>
      <c r="F1013" s="158"/>
      <c r="G1013" s="180"/>
    </row>
    <row r="1014" s="3" customFormat="1" spans="1:7">
      <c r="A1014" s="124"/>
      <c r="C1014" s="158"/>
      <c r="D1014" s="158"/>
      <c r="E1014" s="158"/>
      <c r="F1014" s="158"/>
      <c r="G1014" s="180"/>
    </row>
    <row r="1015" s="3" customFormat="1" spans="1:7">
      <c r="A1015" s="124"/>
      <c r="C1015" s="158"/>
      <c r="D1015" s="158"/>
      <c r="E1015" s="158"/>
      <c r="F1015" s="158"/>
      <c r="G1015" s="180"/>
    </row>
    <row r="1016" s="3" customFormat="1" spans="1:7">
      <c r="A1016" s="124"/>
      <c r="C1016" s="158"/>
      <c r="D1016" s="158"/>
      <c r="E1016" s="158"/>
      <c r="F1016" s="158"/>
      <c r="G1016" s="180"/>
    </row>
    <row r="1017" s="3" customFormat="1" spans="1:7">
      <c r="A1017" s="124"/>
      <c r="C1017" s="158"/>
      <c r="D1017" s="158"/>
      <c r="E1017" s="158"/>
      <c r="F1017" s="158"/>
      <c r="G1017" s="180"/>
    </row>
    <row r="1018" s="3" customFormat="1" spans="1:7">
      <c r="A1018" s="124"/>
      <c r="C1018" s="158"/>
      <c r="D1018" s="158"/>
      <c r="E1018" s="158"/>
      <c r="F1018" s="158"/>
      <c r="G1018" s="180"/>
    </row>
    <row r="1019" s="3" customFormat="1" spans="1:7">
      <c r="A1019" s="124"/>
      <c r="C1019" s="158"/>
      <c r="D1019" s="158"/>
      <c r="E1019" s="158"/>
      <c r="F1019" s="158"/>
      <c r="G1019" s="180"/>
    </row>
    <row r="1020" s="3" customFormat="1" spans="1:7">
      <c r="A1020" s="124"/>
      <c r="C1020" s="158"/>
      <c r="D1020" s="158"/>
      <c r="E1020" s="158"/>
      <c r="F1020" s="158"/>
      <c r="G1020" s="180"/>
    </row>
    <row r="1021" s="3" customFormat="1" spans="1:7">
      <c r="A1021" s="124"/>
      <c r="C1021" s="158"/>
      <c r="D1021" s="158"/>
      <c r="E1021" s="158"/>
      <c r="F1021" s="158"/>
      <c r="G1021" s="180"/>
    </row>
    <row r="1022" s="3" customFormat="1" spans="1:7">
      <c r="A1022" s="124"/>
      <c r="C1022" s="158"/>
      <c r="D1022" s="158"/>
      <c r="E1022" s="158"/>
      <c r="F1022" s="158"/>
      <c r="G1022" s="180"/>
    </row>
    <row r="1023" s="3" customFormat="1" spans="1:7">
      <c r="A1023" s="124"/>
      <c r="C1023" s="158"/>
      <c r="D1023" s="158"/>
      <c r="E1023" s="158"/>
      <c r="F1023" s="158"/>
      <c r="G1023" s="180"/>
    </row>
    <row r="1024" s="3" customFormat="1" spans="1:7">
      <c r="A1024" s="124"/>
      <c r="C1024" s="158"/>
      <c r="D1024" s="158"/>
      <c r="E1024" s="158"/>
      <c r="F1024" s="158"/>
      <c r="G1024" s="180"/>
    </row>
    <row r="1025" s="3" customFormat="1" spans="1:7">
      <c r="A1025" s="124"/>
      <c r="C1025" s="158"/>
      <c r="D1025" s="158"/>
      <c r="E1025" s="158"/>
      <c r="F1025" s="158"/>
      <c r="G1025" s="180"/>
    </row>
    <row r="1026" s="3" customFormat="1" spans="1:7">
      <c r="A1026" s="124"/>
      <c r="C1026" s="158"/>
      <c r="D1026" s="158"/>
      <c r="E1026" s="158"/>
      <c r="F1026" s="158"/>
      <c r="G1026" s="180"/>
    </row>
    <row r="1027" s="3" customFormat="1" spans="1:7">
      <c r="A1027" s="124"/>
      <c r="C1027" s="158"/>
      <c r="D1027" s="158"/>
      <c r="E1027" s="158"/>
      <c r="F1027" s="158"/>
      <c r="G1027" s="180"/>
    </row>
    <row r="1028" s="3" customFormat="1" spans="1:7">
      <c r="A1028" s="124"/>
      <c r="C1028" s="158"/>
      <c r="D1028" s="158"/>
      <c r="E1028" s="158"/>
      <c r="F1028" s="158"/>
      <c r="G1028" s="180"/>
    </row>
    <row r="1029" s="3" customFormat="1" spans="1:7">
      <c r="A1029" s="124"/>
      <c r="C1029" s="158"/>
      <c r="D1029" s="158"/>
      <c r="E1029" s="158"/>
      <c r="F1029" s="158"/>
      <c r="G1029" s="180"/>
    </row>
    <row r="1030" s="3" customFormat="1" spans="1:7">
      <c r="A1030" s="124"/>
      <c r="C1030" s="158"/>
      <c r="D1030" s="158"/>
      <c r="E1030" s="158"/>
      <c r="F1030" s="158"/>
      <c r="G1030" s="180"/>
    </row>
    <row r="1031" s="3" customFormat="1" spans="1:7">
      <c r="A1031" s="124"/>
      <c r="C1031" s="158"/>
      <c r="D1031" s="158"/>
      <c r="E1031" s="158"/>
      <c r="F1031" s="158"/>
      <c r="G1031" s="180"/>
    </row>
    <row r="1032" s="3" customFormat="1" spans="1:7">
      <c r="A1032" s="124"/>
      <c r="C1032" s="158"/>
      <c r="D1032" s="158"/>
      <c r="E1032" s="158"/>
      <c r="F1032" s="158"/>
      <c r="G1032" s="180"/>
    </row>
    <row r="1033" s="3" customFormat="1" spans="1:7">
      <c r="A1033" s="124"/>
      <c r="C1033" s="158"/>
      <c r="D1033" s="158"/>
      <c r="E1033" s="158"/>
      <c r="F1033" s="158"/>
      <c r="G1033" s="180"/>
    </row>
    <row r="1034" s="3" customFormat="1" spans="1:7">
      <c r="A1034" s="124"/>
      <c r="C1034" s="158"/>
      <c r="D1034" s="158"/>
      <c r="E1034" s="158"/>
      <c r="F1034" s="158"/>
      <c r="G1034" s="180"/>
    </row>
    <row r="1035" s="3" customFormat="1" spans="1:7">
      <c r="A1035" s="124"/>
      <c r="C1035" s="158"/>
      <c r="D1035" s="158"/>
      <c r="E1035" s="158"/>
      <c r="F1035" s="158"/>
      <c r="G1035" s="180"/>
    </row>
    <row r="1036" s="3" customFormat="1" spans="1:7">
      <c r="A1036" s="124"/>
      <c r="C1036" s="158"/>
      <c r="D1036" s="158"/>
      <c r="E1036" s="158"/>
      <c r="F1036" s="158"/>
      <c r="G1036" s="180"/>
    </row>
    <row r="1037" s="3" customFormat="1" spans="1:7">
      <c r="A1037" s="124"/>
      <c r="C1037" s="158"/>
      <c r="D1037" s="158"/>
      <c r="E1037" s="158"/>
      <c r="F1037" s="158"/>
      <c r="G1037" s="180"/>
    </row>
    <row r="1038" s="3" customFormat="1" spans="1:7">
      <c r="A1038" s="124"/>
      <c r="C1038" s="158"/>
      <c r="D1038" s="158"/>
      <c r="E1038" s="158"/>
      <c r="F1038" s="158"/>
      <c r="G1038" s="180"/>
    </row>
    <row r="1039" s="3" customFormat="1" spans="1:7">
      <c r="A1039" s="124"/>
      <c r="C1039" s="158"/>
      <c r="D1039" s="158"/>
      <c r="E1039" s="158"/>
      <c r="F1039" s="158"/>
      <c r="G1039" s="180"/>
    </row>
    <row r="1040" s="3" customFormat="1" spans="1:7">
      <c r="A1040" s="124"/>
      <c r="C1040" s="158"/>
      <c r="D1040" s="158"/>
      <c r="E1040" s="158"/>
      <c r="F1040" s="158"/>
      <c r="G1040" s="180"/>
    </row>
    <row r="1041" s="3" customFormat="1" spans="1:7">
      <c r="A1041" s="124"/>
      <c r="C1041" s="158"/>
      <c r="D1041" s="158"/>
      <c r="E1041" s="158"/>
      <c r="F1041" s="158"/>
      <c r="G1041" s="180"/>
    </row>
    <row r="1042" s="3" customFormat="1" spans="1:7">
      <c r="A1042" s="124"/>
      <c r="C1042" s="158"/>
      <c r="D1042" s="158"/>
      <c r="E1042" s="158"/>
      <c r="F1042" s="158"/>
      <c r="G1042" s="180"/>
    </row>
    <row r="1043" s="3" customFormat="1" spans="1:7">
      <c r="A1043" s="124"/>
      <c r="C1043" s="158"/>
      <c r="D1043" s="158"/>
      <c r="E1043" s="158"/>
      <c r="F1043" s="158"/>
      <c r="G1043" s="180"/>
    </row>
    <row r="1044" s="3" customFormat="1" spans="1:7">
      <c r="A1044" s="124"/>
      <c r="C1044" s="158"/>
      <c r="D1044" s="158"/>
      <c r="E1044" s="158"/>
      <c r="F1044" s="158"/>
      <c r="G1044" s="180"/>
    </row>
    <row r="1045" s="3" customFormat="1" spans="1:7">
      <c r="A1045" s="124"/>
      <c r="C1045" s="158"/>
      <c r="D1045" s="158"/>
      <c r="E1045" s="158"/>
      <c r="F1045" s="158"/>
      <c r="G1045" s="180"/>
    </row>
    <row r="1046" s="3" customFormat="1" spans="1:7">
      <c r="A1046" s="124"/>
      <c r="C1046" s="158"/>
      <c r="D1046" s="158"/>
      <c r="E1046" s="158"/>
      <c r="F1046" s="158"/>
      <c r="G1046" s="180"/>
    </row>
    <row r="1047" s="3" customFormat="1" spans="1:7">
      <c r="A1047" s="124"/>
      <c r="C1047" s="158"/>
      <c r="D1047" s="158"/>
      <c r="E1047" s="158"/>
      <c r="F1047" s="158"/>
      <c r="G1047" s="180"/>
    </row>
    <row r="1048" s="3" customFormat="1" spans="1:7">
      <c r="A1048" s="124"/>
      <c r="C1048" s="158"/>
      <c r="D1048" s="158"/>
      <c r="E1048" s="158"/>
      <c r="F1048" s="158"/>
      <c r="G1048" s="180"/>
    </row>
    <row r="1049" s="3" customFormat="1" spans="1:7">
      <c r="A1049" s="124"/>
      <c r="C1049" s="158"/>
      <c r="D1049" s="158"/>
      <c r="E1049" s="158"/>
      <c r="F1049" s="158"/>
      <c r="G1049" s="180"/>
    </row>
    <row r="1050" s="3" customFormat="1" spans="1:7">
      <c r="A1050" s="124"/>
      <c r="C1050" s="158"/>
      <c r="D1050" s="158"/>
      <c r="E1050" s="158"/>
      <c r="F1050" s="158"/>
      <c r="G1050" s="180"/>
    </row>
    <row r="1051" s="3" customFormat="1" spans="1:7">
      <c r="A1051" s="124"/>
      <c r="C1051" s="158"/>
      <c r="D1051" s="158"/>
      <c r="E1051" s="158"/>
      <c r="F1051" s="158"/>
      <c r="G1051" s="180"/>
    </row>
    <row r="1052" s="3" customFormat="1" spans="1:7">
      <c r="A1052" s="124"/>
      <c r="C1052" s="158"/>
      <c r="D1052" s="158"/>
      <c r="E1052" s="158"/>
      <c r="F1052" s="158"/>
      <c r="G1052" s="180"/>
    </row>
    <row r="1053" s="3" customFormat="1" spans="1:7">
      <c r="A1053" s="124"/>
      <c r="C1053" s="158"/>
      <c r="D1053" s="158"/>
      <c r="E1053" s="158"/>
      <c r="F1053" s="158"/>
      <c r="G1053" s="180"/>
    </row>
    <row r="1054" s="3" customFormat="1" spans="1:7">
      <c r="A1054" s="124"/>
      <c r="C1054" s="158"/>
      <c r="D1054" s="158"/>
      <c r="E1054" s="158"/>
      <c r="F1054" s="158"/>
      <c r="G1054" s="180"/>
    </row>
    <row r="1055" s="3" customFormat="1" spans="1:7">
      <c r="A1055" s="124"/>
      <c r="C1055" s="158"/>
      <c r="D1055" s="158"/>
      <c r="E1055" s="158"/>
      <c r="F1055" s="158"/>
      <c r="G1055" s="180"/>
    </row>
    <row r="1056" s="3" customFormat="1" spans="1:7">
      <c r="A1056" s="124"/>
      <c r="C1056" s="158"/>
      <c r="D1056" s="158"/>
      <c r="E1056" s="158"/>
      <c r="F1056" s="158"/>
      <c r="G1056" s="180"/>
    </row>
    <row r="1057" s="3" customFormat="1" spans="1:7">
      <c r="A1057" s="124"/>
      <c r="C1057" s="158"/>
      <c r="D1057" s="158"/>
      <c r="E1057" s="158"/>
      <c r="F1057" s="158"/>
      <c r="G1057" s="180"/>
    </row>
    <row r="1058" s="3" customFormat="1" spans="1:7">
      <c r="A1058" s="124"/>
      <c r="C1058" s="158"/>
      <c r="D1058" s="158"/>
      <c r="E1058" s="158"/>
      <c r="F1058" s="158"/>
      <c r="G1058" s="180"/>
    </row>
    <row r="1059" s="3" customFormat="1" spans="1:7">
      <c r="A1059" s="124"/>
      <c r="C1059" s="158"/>
      <c r="D1059" s="158"/>
      <c r="E1059" s="158"/>
      <c r="F1059" s="158"/>
      <c r="G1059" s="180"/>
    </row>
    <row r="1060" s="3" customFormat="1" spans="1:7">
      <c r="A1060" s="124"/>
      <c r="C1060" s="158"/>
      <c r="D1060" s="158"/>
      <c r="E1060" s="158"/>
      <c r="F1060" s="158"/>
      <c r="G1060" s="180"/>
    </row>
    <row r="1061" s="3" customFormat="1" spans="1:7">
      <c r="A1061" s="124"/>
      <c r="C1061" s="158"/>
      <c r="D1061" s="158"/>
      <c r="E1061" s="158"/>
      <c r="F1061" s="158"/>
      <c r="G1061" s="180"/>
    </row>
    <row r="1062" s="3" customFormat="1" spans="1:7">
      <c r="A1062" s="124"/>
      <c r="C1062" s="158"/>
      <c r="D1062" s="158"/>
      <c r="E1062" s="158"/>
      <c r="F1062" s="158"/>
      <c r="G1062" s="180"/>
    </row>
    <row r="1063" s="3" customFormat="1" spans="1:7">
      <c r="A1063" s="124"/>
      <c r="C1063" s="158"/>
      <c r="D1063" s="158"/>
      <c r="E1063" s="158"/>
      <c r="F1063" s="158"/>
      <c r="G1063" s="180"/>
    </row>
    <row r="1064" s="3" customFormat="1" spans="1:7">
      <c r="A1064" s="124"/>
      <c r="C1064" s="158"/>
      <c r="D1064" s="158"/>
      <c r="E1064" s="158"/>
      <c r="F1064" s="158"/>
      <c r="G1064" s="180"/>
    </row>
    <row r="1065" s="3" customFormat="1" spans="1:7">
      <c r="A1065" s="124"/>
      <c r="C1065" s="158"/>
      <c r="D1065" s="158"/>
      <c r="E1065" s="158"/>
      <c r="F1065" s="158"/>
      <c r="G1065" s="180"/>
    </row>
    <row r="1066" s="3" customFormat="1" spans="1:7">
      <c r="A1066" s="124"/>
      <c r="C1066" s="158"/>
      <c r="D1066" s="158"/>
      <c r="E1066" s="158"/>
      <c r="F1066" s="158"/>
      <c r="G1066" s="180"/>
    </row>
    <row r="1067" s="3" customFormat="1" spans="1:7">
      <c r="A1067" s="124"/>
      <c r="C1067" s="158"/>
      <c r="D1067" s="158"/>
      <c r="E1067" s="158"/>
      <c r="F1067" s="158"/>
      <c r="G1067" s="180"/>
    </row>
    <row r="1068" s="3" customFormat="1" spans="1:7">
      <c r="A1068" s="124"/>
      <c r="C1068" s="158"/>
      <c r="D1068" s="158"/>
      <c r="E1068" s="158"/>
      <c r="F1068" s="158"/>
      <c r="G1068" s="180"/>
    </row>
    <row r="1069" s="3" customFormat="1" spans="1:7">
      <c r="A1069" s="124"/>
      <c r="C1069" s="158"/>
      <c r="D1069" s="158"/>
      <c r="E1069" s="158"/>
      <c r="F1069" s="158"/>
      <c r="G1069" s="180"/>
    </row>
    <row r="1070" s="3" customFormat="1" spans="1:7">
      <c r="A1070" s="124"/>
      <c r="C1070" s="158"/>
      <c r="D1070" s="158"/>
      <c r="E1070" s="158"/>
      <c r="F1070" s="158"/>
      <c r="G1070" s="180"/>
    </row>
    <row r="1071" s="3" customFormat="1" spans="1:7">
      <c r="A1071" s="124"/>
      <c r="C1071" s="158"/>
      <c r="D1071" s="158"/>
      <c r="E1071" s="158"/>
      <c r="F1071" s="158"/>
      <c r="G1071" s="180"/>
    </row>
    <row r="1072" s="3" customFormat="1" spans="1:7">
      <c r="A1072" s="124"/>
      <c r="C1072" s="158"/>
      <c r="D1072" s="158"/>
      <c r="E1072" s="158"/>
      <c r="F1072" s="158"/>
      <c r="G1072" s="180"/>
    </row>
    <row r="1073" s="3" customFormat="1" spans="1:7">
      <c r="A1073" s="124"/>
      <c r="C1073" s="158"/>
      <c r="D1073" s="158"/>
      <c r="E1073" s="158"/>
      <c r="F1073" s="158"/>
      <c r="G1073" s="180"/>
    </row>
    <row r="1074" s="3" customFormat="1" spans="1:7">
      <c r="A1074" s="124"/>
      <c r="C1074" s="158"/>
      <c r="D1074" s="158"/>
      <c r="E1074" s="158"/>
      <c r="F1074" s="158"/>
      <c r="G1074" s="180"/>
    </row>
    <row r="1075" s="3" customFormat="1" spans="1:7">
      <c r="A1075" s="124"/>
      <c r="C1075" s="158"/>
      <c r="D1075" s="158"/>
      <c r="E1075" s="158"/>
      <c r="F1075" s="158"/>
      <c r="G1075" s="180"/>
    </row>
    <row r="1076" s="3" customFormat="1" spans="1:7">
      <c r="A1076" s="124"/>
      <c r="C1076" s="158"/>
      <c r="D1076" s="158"/>
      <c r="E1076" s="158"/>
      <c r="F1076" s="158"/>
      <c r="G1076" s="180"/>
    </row>
    <row r="1077" s="3" customFormat="1" spans="1:7">
      <c r="A1077" s="124"/>
      <c r="C1077" s="158"/>
      <c r="D1077" s="158"/>
      <c r="E1077" s="158"/>
      <c r="F1077" s="158"/>
      <c r="G1077" s="180"/>
    </row>
    <row r="1078" s="3" customFormat="1" spans="1:7">
      <c r="A1078" s="124"/>
      <c r="C1078" s="158"/>
      <c r="D1078" s="158"/>
      <c r="E1078" s="158"/>
      <c r="F1078" s="158"/>
      <c r="G1078" s="180"/>
    </row>
    <row r="1079" s="3" customFormat="1" spans="1:7">
      <c r="A1079" s="124"/>
      <c r="C1079" s="158"/>
      <c r="D1079" s="158"/>
      <c r="E1079" s="158"/>
      <c r="F1079" s="158"/>
      <c r="G1079" s="180"/>
    </row>
    <row r="1080" s="3" customFormat="1" spans="1:7">
      <c r="A1080" s="124"/>
      <c r="C1080" s="158"/>
      <c r="D1080" s="158"/>
      <c r="E1080" s="158"/>
      <c r="F1080" s="158"/>
      <c r="G1080" s="180"/>
    </row>
    <row r="1081" s="3" customFormat="1" spans="1:7">
      <c r="A1081" s="124"/>
      <c r="C1081" s="158"/>
      <c r="D1081" s="158"/>
      <c r="E1081" s="158"/>
      <c r="F1081" s="158"/>
      <c r="G1081" s="180"/>
    </row>
    <row r="1082" s="3" customFormat="1" spans="1:7">
      <c r="A1082" s="124"/>
      <c r="C1082" s="158"/>
      <c r="D1082" s="158"/>
      <c r="E1082" s="158"/>
      <c r="F1082" s="158"/>
      <c r="G1082" s="180"/>
    </row>
    <row r="1083" s="3" customFormat="1" spans="1:7">
      <c r="A1083" s="124"/>
      <c r="C1083" s="158"/>
      <c r="D1083" s="158"/>
      <c r="E1083" s="158"/>
      <c r="F1083" s="158"/>
      <c r="G1083" s="180"/>
    </row>
    <row r="1084" s="3" customFormat="1" spans="1:7">
      <c r="A1084" s="124"/>
      <c r="C1084" s="158"/>
      <c r="D1084" s="158"/>
      <c r="E1084" s="158"/>
      <c r="F1084" s="158"/>
      <c r="G1084" s="180"/>
    </row>
    <row r="1085" s="3" customFormat="1" spans="1:7">
      <c r="A1085" s="124"/>
      <c r="C1085" s="158"/>
      <c r="D1085" s="158"/>
      <c r="E1085" s="158"/>
      <c r="F1085" s="158"/>
      <c r="G1085" s="180"/>
    </row>
    <row r="1086" s="3" customFormat="1" spans="1:7">
      <c r="A1086" s="124"/>
      <c r="C1086" s="158"/>
      <c r="D1086" s="158"/>
      <c r="E1086" s="158"/>
      <c r="F1086" s="158"/>
      <c r="G1086" s="180"/>
    </row>
    <row r="1087" s="3" customFormat="1" spans="1:7">
      <c r="A1087" s="124"/>
      <c r="C1087" s="158"/>
      <c r="D1087" s="158"/>
      <c r="E1087" s="158"/>
      <c r="F1087" s="158"/>
      <c r="G1087" s="180"/>
    </row>
    <row r="1088" s="3" customFormat="1" spans="1:7">
      <c r="A1088" s="124"/>
      <c r="C1088" s="158"/>
      <c r="D1088" s="158"/>
      <c r="E1088" s="158"/>
      <c r="F1088" s="158"/>
      <c r="G1088" s="180"/>
    </row>
    <row r="1089" s="3" customFormat="1" spans="1:7">
      <c r="A1089" s="124"/>
      <c r="C1089" s="158"/>
      <c r="D1089" s="158"/>
      <c r="E1089" s="158"/>
      <c r="F1089" s="158"/>
      <c r="G1089" s="180"/>
    </row>
    <row r="1090" s="3" customFormat="1" spans="1:7">
      <c r="A1090" s="124"/>
      <c r="C1090" s="158"/>
      <c r="D1090" s="158"/>
      <c r="E1090" s="158"/>
      <c r="F1090" s="158"/>
      <c r="G1090" s="180"/>
    </row>
    <row r="1091" s="3" customFormat="1" spans="1:7">
      <c r="A1091" s="124"/>
      <c r="C1091" s="158"/>
      <c r="D1091" s="158"/>
      <c r="E1091" s="158"/>
      <c r="F1091" s="158"/>
      <c r="G1091" s="180"/>
    </row>
    <row r="1092" s="3" customFormat="1" spans="1:7">
      <c r="A1092" s="124"/>
      <c r="C1092" s="158"/>
      <c r="D1092" s="158"/>
      <c r="E1092" s="158"/>
      <c r="F1092" s="158"/>
      <c r="G1092" s="180"/>
    </row>
    <row r="1093" s="3" customFormat="1" spans="1:7">
      <c r="A1093" s="124"/>
      <c r="C1093" s="158"/>
      <c r="D1093" s="158"/>
      <c r="E1093" s="158"/>
      <c r="F1093" s="158"/>
      <c r="G1093" s="180"/>
    </row>
    <row r="1094" s="3" customFormat="1" spans="1:7">
      <c r="A1094" s="124"/>
      <c r="C1094" s="158"/>
      <c r="D1094" s="158"/>
      <c r="E1094" s="158"/>
      <c r="F1094" s="158"/>
      <c r="G1094" s="180"/>
    </row>
    <row r="1095" s="3" customFormat="1" spans="1:7">
      <c r="A1095" s="124"/>
      <c r="C1095" s="158"/>
      <c r="D1095" s="158"/>
      <c r="E1095" s="158"/>
      <c r="F1095" s="158"/>
      <c r="G1095" s="180"/>
    </row>
    <row r="1096" s="3" customFormat="1" spans="1:7">
      <c r="A1096" s="124"/>
      <c r="C1096" s="158"/>
      <c r="D1096" s="158"/>
      <c r="E1096" s="158"/>
      <c r="F1096" s="158"/>
      <c r="G1096" s="180"/>
    </row>
    <row r="1097" s="3" customFormat="1" spans="1:7">
      <c r="A1097" s="124"/>
      <c r="C1097" s="158"/>
      <c r="D1097" s="158"/>
      <c r="E1097" s="158"/>
      <c r="F1097" s="158"/>
      <c r="G1097" s="180"/>
    </row>
    <row r="1098" s="3" customFormat="1" spans="1:7">
      <c r="A1098" s="124"/>
      <c r="C1098" s="158"/>
      <c r="D1098" s="158"/>
      <c r="E1098" s="158"/>
      <c r="F1098" s="158"/>
      <c r="G1098" s="180"/>
    </row>
    <row r="1099" s="3" customFormat="1" spans="1:7">
      <c r="A1099" s="124"/>
      <c r="C1099" s="158"/>
      <c r="D1099" s="158"/>
      <c r="E1099" s="158"/>
      <c r="F1099" s="158"/>
      <c r="G1099" s="180"/>
    </row>
    <row r="1100" s="3" customFormat="1" spans="1:7">
      <c r="A1100" s="124"/>
      <c r="C1100" s="158"/>
      <c r="D1100" s="158"/>
      <c r="E1100" s="158"/>
      <c r="F1100" s="158"/>
      <c r="G1100" s="180"/>
    </row>
    <row r="1101" s="3" customFormat="1" spans="1:7">
      <c r="A1101" s="124"/>
      <c r="C1101" s="158"/>
      <c r="D1101" s="158"/>
      <c r="E1101" s="158"/>
      <c r="F1101" s="158"/>
      <c r="G1101" s="180"/>
    </row>
    <row r="1102" s="3" customFormat="1" spans="1:7">
      <c r="A1102" s="124"/>
      <c r="C1102" s="158"/>
      <c r="D1102" s="158"/>
      <c r="E1102" s="158"/>
      <c r="F1102" s="158"/>
      <c r="G1102" s="180"/>
    </row>
    <row r="1103" s="3" customFormat="1" spans="1:7">
      <c r="A1103" s="124"/>
      <c r="C1103" s="158"/>
      <c r="D1103" s="158"/>
      <c r="E1103" s="158"/>
      <c r="F1103" s="158"/>
      <c r="G1103" s="180"/>
    </row>
    <row r="1104" s="3" customFormat="1" spans="1:7">
      <c r="A1104" s="124"/>
      <c r="C1104" s="158"/>
      <c r="D1104" s="158"/>
      <c r="E1104" s="158"/>
      <c r="F1104" s="158"/>
      <c r="G1104" s="180"/>
    </row>
    <row r="1105" s="3" customFormat="1" spans="1:7">
      <c r="A1105" s="124"/>
      <c r="C1105" s="158"/>
      <c r="D1105" s="158"/>
      <c r="E1105" s="158"/>
      <c r="F1105" s="158"/>
      <c r="G1105" s="180"/>
    </row>
    <row r="1106" s="3" customFormat="1" spans="1:7">
      <c r="A1106" s="124"/>
      <c r="C1106" s="158"/>
      <c r="D1106" s="158"/>
      <c r="E1106" s="158"/>
      <c r="F1106" s="158"/>
      <c r="G1106" s="180"/>
    </row>
    <row r="1107" s="3" customFormat="1" spans="1:7">
      <c r="A1107" s="124"/>
      <c r="C1107" s="158"/>
      <c r="D1107" s="158"/>
      <c r="E1107" s="158"/>
      <c r="F1107" s="158"/>
      <c r="G1107" s="180"/>
    </row>
    <row r="1108" s="3" customFormat="1" spans="1:7">
      <c r="A1108" s="124"/>
      <c r="C1108" s="158"/>
      <c r="D1108" s="158"/>
      <c r="E1108" s="158"/>
      <c r="F1108" s="158"/>
      <c r="G1108" s="180"/>
    </row>
    <row r="1109" s="3" customFormat="1" spans="1:7">
      <c r="A1109" s="124"/>
      <c r="C1109" s="158"/>
      <c r="D1109" s="158"/>
      <c r="E1109" s="158"/>
      <c r="F1109" s="158"/>
      <c r="G1109" s="180"/>
    </row>
    <row r="1110" s="3" customFormat="1" spans="1:7">
      <c r="A1110" s="124"/>
      <c r="C1110" s="158"/>
      <c r="D1110" s="158"/>
      <c r="E1110" s="158"/>
      <c r="F1110" s="158"/>
      <c r="G1110" s="180"/>
    </row>
    <row r="1111" s="3" customFormat="1" spans="1:7">
      <c r="A1111" s="124"/>
      <c r="C1111" s="158"/>
      <c r="D1111" s="158"/>
      <c r="E1111" s="158"/>
      <c r="F1111" s="158"/>
      <c r="G1111" s="180"/>
    </row>
    <row r="1112" s="3" customFormat="1" spans="1:7">
      <c r="A1112" s="124"/>
      <c r="C1112" s="158"/>
      <c r="D1112" s="158"/>
      <c r="E1112" s="158"/>
      <c r="F1112" s="158"/>
      <c r="G1112" s="180"/>
    </row>
    <row r="1113" s="3" customFormat="1" spans="1:7">
      <c r="A1113" s="124"/>
      <c r="C1113" s="158"/>
      <c r="D1113" s="158"/>
      <c r="E1113" s="158"/>
      <c r="F1113" s="158"/>
      <c r="G1113" s="180"/>
    </row>
    <row r="1114" s="3" customFormat="1" spans="1:7">
      <c r="A1114" s="124"/>
      <c r="C1114" s="158"/>
      <c r="D1114" s="158"/>
      <c r="E1114" s="158"/>
      <c r="F1114" s="158"/>
      <c r="G1114" s="180"/>
    </row>
    <row r="1115" s="3" customFormat="1" spans="1:7">
      <c r="A1115" s="124"/>
      <c r="C1115" s="158"/>
      <c r="D1115" s="158"/>
      <c r="E1115" s="158"/>
      <c r="F1115" s="158"/>
      <c r="G1115" s="180"/>
    </row>
    <row r="1116" s="3" customFormat="1" spans="1:7">
      <c r="A1116" s="124"/>
      <c r="C1116" s="158"/>
      <c r="D1116" s="158"/>
      <c r="E1116" s="158"/>
      <c r="F1116" s="158"/>
      <c r="G1116" s="180"/>
    </row>
    <row r="1117" s="3" customFormat="1" spans="1:7">
      <c r="A1117" s="124"/>
      <c r="C1117" s="158"/>
      <c r="D1117" s="158"/>
      <c r="E1117" s="158"/>
      <c r="F1117" s="158"/>
      <c r="G1117" s="180"/>
    </row>
    <row r="1118" s="3" customFormat="1" spans="1:7">
      <c r="A1118" s="124"/>
      <c r="C1118" s="158"/>
      <c r="D1118" s="158"/>
      <c r="E1118" s="158"/>
      <c r="F1118" s="158"/>
      <c r="G1118" s="180"/>
    </row>
    <row r="1119" s="3" customFormat="1" spans="1:7">
      <c r="A1119" s="124"/>
      <c r="C1119" s="158"/>
      <c r="D1119" s="158"/>
      <c r="E1119" s="158"/>
      <c r="F1119" s="158"/>
      <c r="G1119" s="180"/>
    </row>
    <row r="1120" s="3" customFormat="1" spans="1:7">
      <c r="A1120" s="124"/>
      <c r="C1120" s="158"/>
      <c r="D1120" s="158"/>
      <c r="E1120" s="158"/>
      <c r="F1120" s="158"/>
      <c r="G1120" s="180"/>
    </row>
    <row r="1121" s="3" customFormat="1" spans="1:7">
      <c r="A1121" s="124"/>
      <c r="C1121" s="158"/>
      <c r="D1121" s="158"/>
      <c r="E1121" s="158"/>
      <c r="F1121" s="158"/>
      <c r="G1121" s="180"/>
    </row>
    <row r="1122" s="3" customFormat="1" spans="1:7">
      <c r="A1122" s="124"/>
      <c r="C1122" s="158"/>
      <c r="D1122" s="158"/>
      <c r="E1122" s="158"/>
      <c r="F1122" s="158"/>
      <c r="G1122" s="180"/>
    </row>
    <row r="1123" s="3" customFormat="1" spans="1:7">
      <c r="A1123" s="124"/>
      <c r="C1123" s="158"/>
      <c r="D1123" s="158"/>
      <c r="E1123" s="158"/>
      <c r="F1123" s="158"/>
      <c r="G1123" s="180"/>
    </row>
    <row r="1124" s="3" customFormat="1" spans="1:7">
      <c r="A1124" s="124"/>
      <c r="C1124" s="158"/>
      <c r="D1124" s="158"/>
      <c r="E1124" s="158"/>
      <c r="F1124" s="158"/>
      <c r="G1124" s="180"/>
    </row>
    <row r="1125" s="3" customFormat="1" spans="1:7">
      <c r="A1125" s="124"/>
      <c r="C1125" s="158"/>
      <c r="D1125" s="158"/>
      <c r="E1125" s="158"/>
      <c r="F1125" s="158"/>
      <c r="G1125" s="180"/>
    </row>
    <row r="1126" s="3" customFormat="1" spans="1:7">
      <c r="A1126" s="124"/>
      <c r="C1126" s="158"/>
      <c r="D1126" s="158"/>
      <c r="E1126" s="158"/>
      <c r="F1126" s="158"/>
      <c r="G1126" s="180"/>
    </row>
    <row r="1127" s="3" customFormat="1" spans="1:7">
      <c r="A1127" s="124"/>
      <c r="C1127" s="158"/>
      <c r="D1127" s="158"/>
      <c r="E1127" s="158"/>
      <c r="F1127" s="158"/>
      <c r="G1127" s="180"/>
    </row>
    <row r="1128" s="3" customFormat="1" spans="1:7">
      <c r="A1128" s="124"/>
      <c r="C1128" s="158"/>
      <c r="D1128" s="158"/>
      <c r="E1128" s="158"/>
      <c r="F1128" s="158"/>
      <c r="G1128" s="180"/>
    </row>
    <row r="1129" s="3" customFormat="1" spans="1:7">
      <c r="A1129" s="124"/>
      <c r="C1129" s="158"/>
      <c r="D1129" s="158"/>
      <c r="E1129" s="158"/>
      <c r="F1129" s="158"/>
      <c r="G1129" s="180"/>
    </row>
    <row r="1130" s="3" customFormat="1" spans="1:7">
      <c r="A1130" s="124"/>
      <c r="C1130" s="158"/>
      <c r="D1130" s="158"/>
      <c r="E1130" s="158"/>
      <c r="F1130" s="158"/>
      <c r="G1130" s="180"/>
    </row>
    <row r="1131" s="3" customFormat="1" spans="1:7">
      <c r="A1131" s="124"/>
      <c r="C1131" s="158"/>
      <c r="D1131" s="158"/>
      <c r="E1131" s="158"/>
      <c r="F1131" s="158"/>
      <c r="G1131" s="180"/>
    </row>
    <row r="1132" s="3" customFormat="1" spans="1:7">
      <c r="A1132" s="124"/>
      <c r="C1132" s="158"/>
      <c r="D1132" s="158"/>
      <c r="E1132" s="158"/>
      <c r="F1132" s="158"/>
      <c r="G1132" s="180"/>
    </row>
    <row r="1133" s="3" customFormat="1" spans="1:7">
      <c r="A1133" s="124"/>
      <c r="C1133" s="158"/>
      <c r="D1133" s="158"/>
      <c r="E1133" s="158"/>
      <c r="F1133" s="158"/>
      <c r="G1133" s="180"/>
    </row>
    <row r="1134" s="3" customFormat="1" spans="1:7">
      <c r="A1134" s="124"/>
      <c r="C1134" s="158"/>
      <c r="D1134" s="158"/>
      <c r="E1134" s="158"/>
      <c r="F1134" s="158"/>
      <c r="G1134" s="180"/>
    </row>
    <row r="1135" s="3" customFormat="1" spans="1:7">
      <c r="A1135" s="124"/>
      <c r="C1135" s="158"/>
      <c r="D1135" s="158"/>
      <c r="E1135" s="158"/>
      <c r="F1135" s="158"/>
      <c r="G1135" s="180"/>
    </row>
    <row r="1136" s="3" customFormat="1" spans="1:7">
      <c r="A1136" s="124"/>
      <c r="C1136" s="158"/>
      <c r="D1136" s="158"/>
      <c r="E1136" s="158"/>
      <c r="F1136" s="158"/>
      <c r="G1136" s="180"/>
    </row>
    <row r="1137" s="3" customFormat="1" spans="1:7">
      <c r="A1137" s="124"/>
      <c r="C1137" s="158"/>
      <c r="D1137" s="158"/>
      <c r="E1137" s="158"/>
      <c r="F1137" s="158"/>
      <c r="G1137" s="180"/>
    </row>
    <row r="1138" s="3" customFormat="1" spans="1:7">
      <c r="A1138" s="124"/>
      <c r="C1138" s="158"/>
      <c r="D1138" s="158"/>
      <c r="E1138" s="158"/>
      <c r="F1138" s="158"/>
      <c r="G1138" s="180"/>
    </row>
    <row r="1139" s="3" customFormat="1" spans="1:7">
      <c r="A1139" s="124"/>
      <c r="C1139" s="158"/>
      <c r="D1139" s="158"/>
      <c r="E1139" s="158"/>
      <c r="F1139" s="158"/>
      <c r="G1139" s="180"/>
    </row>
    <row r="1140" s="3" customFormat="1" spans="1:7">
      <c r="A1140" s="124"/>
      <c r="C1140" s="158"/>
      <c r="D1140" s="158"/>
      <c r="E1140" s="158"/>
      <c r="F1140" s="158"/>
      <c r="G1140" s="180"/>
    </row>
    <row r="1141" s="3" customFormat="1" spans="1:7">
      <c r="A1141" s="124"/>
      <c r="C1141" s="158"/>
      <c r="D1141" s="158"/>
      <c r="E1141" s="158"/>
      <c r="F1141" s="158"/>
      <c r="G1141" s="180"/>
    </row>
    <row r="1142" s="3" customFormat="1" spans="1:7">
      <c r="A1142" s="124"/>
      <c r="C1142" s="158"/>
      <c r="D1142" s="158"/>
      <c r="E1142" s="158"/>
      <c r="F1142" s="158"/>
      <c r="G1142" s="180"/>
    </row>
    <row r="1143" s="3" customFormat="1" spans="1:7">
      <c r="A1143" s="124"/>
      <c r="C1143" s="158"/>
      <c r="D1143" s="158"/>
      <c r="E1143" s="158"/>
      <c r="F1143" s="158"/>
      <c r="G1143" s="180"/>
    </row>
    <row r="1144" s="3" customFormat="1" spans="1:7">
      <c r="A1144" s="124"/>
      <c r="C1144" s="158"/>
      <c r="D1144" s="158"/>
      <c r="E1144" s="158"/>
      <c r="F1144" s="158"/>
      <c r="G1144" s="180"/>
    </row>
    <row r="1145" s="3" customFormat="1" spans="1:7">
      <c r="A1145" s="124"/>
      <c r="C1145" s="158"/>
      <c r="D1145" s="158"/>
      <c r="E1145" s="158"/>
      <c r="F1145" s="158"/>
      <c r="G1145" s="180"/>
    </row>
    <row r="1146" s="3" customFormat="1" spans="1:7">
      <c r="A1146" s="124"/>
      <c r="C1146" s="158"/>
      <c r="D1146" s="158"/>
      <c r="E1146" s="158"/>
      <c r="F1146" s="158"/>
      <c r="G1146" s="180"/>
    </row>
    <row r="1147" s="3" customFormat="1" spans="1:7">
      <c r="A1147" s="124"/>
      <c r="C1147" s="158"/>
      <c r="D1147" s="158"/>
      <c r="E1147" s="158"/>
      <c r="F1147" s="158"/>
      <c r="G1147" s="180"/>
    </row>
    <row r="1148" s="3" customFormat="1" spans="1:7">
      <c r="A1148" s="124"/>
      <c r="C1148" s="158"/>
      <c r="D1148" s="158"/>
      <c r="E1148" s="158"/>
      <c r="F1148" s="158"/>
      <c r="G1148" s="180"/>
    </row>
    <row r="1149" s="3" customFormat="1" spans="1:7">
      <c r="A1149" s="124"/>
      <c r="C1149" s="158"/>
      <c r="D1149" s="158"/>
      <c r="E1149" s="158"/>
      <c r="F1149" s="158"/>
      <c r="G1149" s="180"/>
    </row>
    <row r="1150" s="3" customFormat="1" spans="1:7">
      <c r="A1150" s="124"/>
      <c r="C1150" s="158"/>
      <c r="D1150" s="158"/>
      <c r="E1150" s="158"/>
      <c r="F1150" s="158"/>
      <c r="G1150" s="180"/>
    </row>
    <row r="1151" s="3" customFormat="1" spans="1:7">
      <c r="A1151" s="124"/>
      <c r="C1151" s="158"/>
      <c r="D1151" s="158"/>
      <c r="E1151" s="158"/>
      <c r="F1151" s="158"/>
      <c r="G1151" s="180"/>
    </row>
    <row r="1152" s="3" customFormat="1" spans="1:7">
      <c r="A1152" s="124"/>
      <c r="C1152" s="158"/>
      <c r="D1152" s="158"/>
      <c r="E1152" s="158"/>
      <c r="F1152" s="158"/>
      <c r="G1152" s="180"/>
    </row>
    <row r="1153" s="3" customFormat="1" spans="1:7">
      <c r="A1153" s="124"/>
      <c r="C1153" s="158"/>
      <c r="D1153" s="158"/>
      <c r="E1153" s="158"/>
      <c r="F1153" s="158"/>
      <c r="G1153" s="180"/>
    </row>
    <row r="1154" s="3" customFormat="1" spans="1:7">
      <c r="A1154" s="124"/>
      <c r="C1154" s="158"/>
      <c r="D1154" s="158"/>
      <c r="E1154" s="158"/>
      <c r="F1154" s="158"/>
      <c r="G1154" s="180"/>
    </row>
    <row r="1155" s="3" customFormat="1" spans="1:7">
      <c r="A1155" s="124"/>
      <c r="C1155" s="158"/>
      <c r="D1155" s="158"/>
      <c r="E1155" s="158"/>
      <c r="F1155" s="158"/>
      <c r="G1155" s="180"/>
    </row>
    <row r="1156" s="3" customFormat="1" spans="1:7">
      <c r="A1156" s="124"/>
      <c r="C1156" s="158"/>
      <c r="D1156" s="158"/>
      <c r="E1156" s="158"/>
      <c r="F1156" s="158"/>
      <c r="G1156" s="180"/>
    </row>
    <row r="1157" s="3" customFormat="1" spans="1:7">
      <c r="A1157" s="124"/>
      <c r="C1157" s="158"/>
      <c r="D1157" s="158"/>
      <c r="E1157" s="158"/>
      <c r="F1157" s="158"/>
      <c r="G1157" s="180"/>
    </row>
    <row r="1158" s="3" customFormat="1" spans="1:7">
      <c r="A1158" s="124"/>
      <c r="C1158" s="158"/>
      <c r="D1158" s="158"/>
      <c r="E1158" s="158"/>
      <c r="F1158" s="158"/>
      <c r="G1158" s="180"/>
    </row>
    <row r="1159" s="3" customFormat="1" spans="1:7">
      <c r="A1159" s="124"/>
      <c r="C1159" s="158"/>
      <c r="D1159" s="158"/>
      <c r="E1159" s="158"/>
      <c r="F1159" s="158"/>
      <c r="G1159" s="180"/>
    </row>
    <row r="1160" s="3" customFormat="1" spans="1:7">
      <c r="A1160" s="124"/>
      <c r="C1160" s="158"/>
      <c r="D1160" s="158"/>
      <c r="E1160" s="158"/>
      <c r="F1160" s="158"/>
      <c r="G1160" s="180"/>
    </row>
    <row r="1161" s="3" customFormat="1" spans="1:7">
      <c r="A1161" s="124"/>
      <c r="C1161" s="158"/>
      <c r="D1161" s="158"/>
      <c r="E1161" s="158"/>
      <c r="F1161" s="158"/>
      <c r="G1161" s="180"/>
    </row>
    <row r="1162" s="3" customFormat="1" spans="1:7">
      <c r="A1162" s="124"/>
      <c r="C1162" s="158"/>
      <c r="D1162" s="158"/>
      <c r="E1162" s="158"/>
      <c r="F1162" s="158"/>
      <c r="G1162" s="180"/>
    </row>
    <row r="1163" s="3" customFormat="1" spans="1:7">
      <c r="A1163" s="124"/>
      <c r="C1163" s="158"/>
      <c r="D1163" s="158"/>
      <c r="E1163" s="158"/>
      <c r="F1163" s="158"/>
      <c r="G1163" s="180"/>
    </row>
    <row r="1164" s="3" customFormat="1" spans="1:7">
      <c r="A1164" s="124"/>
      <c r="C1164" s="158"/>
      <c r="D1164" s="158"/>
      <c r="E1164" s="158"/>
      <c r="F1164" s="158"/>
      <c r="G1164" s="180"/>
    </row>
    <row r="1165" s="3" customFormat="1" spans="1:7">
      <c r="A1165" s="124"/>
      <c r="C1165" s="158"/>
      <c r="D1165" s="158"/>
      <c r="E1165" s="158"/>
      <c r="F1165" s="158"/>
      <c r="G1165" s="180"/>
    </row>
    <row r="1166" s="3" customFormat="1" spans="1:7">
      <c r="A1166" s="124"/>
      <c r="C1166" s="158"/>
      <c r="D1166" s="158"/>
      <c r="E1166" s="158"/>
      <c r="F1166" s="158"/>
      <c r="G1166" s="180"/>
    </row>
    <row r="1167" s="3" customFormat="1" spans="1:7">
      <c r="A1167" s="124"/>
      <c r="C1167" s="158"/>
      <c r="D1167" s="158"/>
      <c r="E1167" s="158"/>
      <c r="F1167" s="158"/>
      <c r="G1167" s="180"/>
    </row>
    <row r="1168" s="3" customFormat="1" spans="1:7">
      <c r="A1168" s="124"/>
      <c r="C1168" s="158"/>
      <c r="D1168" s="158"/>
      <c r="E1168" s="158"/>
      <c r="F1168" s="158"/>
      <c r="G1168" s="180"/>
    </row>
    <row r="1169" s="3" customFormat="1" spans="1:7">
      <c r="A1169" s="124"/>
      <c r="C1169" s="158"/>
      <c r="D1169" s="158"/>
      <c r="E1169" s="158"/>
      <c r="F1169" s="158"/>
      <c r="G1169" s="180"/>
    </row>
    <row r="1170" s="3" customFormat="1" spans="1:7">
      <c r="A1170" s="124"/>
      <c r="C1170" s="158"/>
      <c r="D1170" s="158"/>
      <c r="E1170" s="158"/>
      <c r="F1170" s="158"/>
      <c r="G1170" s="180"/>
    </row>
    <row r="1171" s="3" customFormat="1" spans="1:7">
      <c r="A1171" s="124"/>
      <c r="C1171" s="158"/>
      <c r="D1171" s="158"/>
      <c r="E1171" s="158"/>
      <c r="F1171" s="158"/>
      <c r="G1171" s="180"/>
    </row>
    <row r="1172" s="3" customFormat="1" spans="1:7">
      <c r="A1172" s="124"/>
      <c r="C1172" s="158"/>
      <c r="D1172" s="158"/>
      <c r="E1172" s="158"/>
      <c r="F1172" s="158"/>
      <c r="G1172" s="180"/>
    </row>
    <row r="1173" s="3" customFormat="1" spans="1:7">
      <c r="A1173" s="124"/>
      <c r="C1173" s="158"/>
      <c r="D1173" s="158"/>
      <c r="E1173" s="158"/>
      <c r="F1173" s="158"/>
      <c r="G1173" s="180"/>
    </row>
    <row r="1174" s="3" customFormat="1" spans="1:7">
      <c r="A1174" s="124"/>
      <c r="C1174" s="158"/>
      <c r="D1174" s="158"/>
      <c r="E1174" s="158"/>
      <c r="F1174" s="158"/>
      <c r="G1174" s="180"/>
    </row>
    <row r="1175" s="3" customFormat="1" spans="1:7">
      <c r="A1175" s="124"/>
      <c r="C1175" s="158"/>
      <c r="D1175" s="158"/>
      <c r="E1175" s="158"/>
      <c r="F1175" s="158"/>
      <c r="G1175" s="180"/>
    </row>
    <row r="1176" s="3" customFormat="1" spans="1:7">
      <c r="A1176" s="124"/>
      <c r="C1176" s="158"/>
      <c r="D1176" s="158"/>
      <c r="E1176" s="158"/>
      <c r="F1176" s="158"/>
      <c r="G1176" s="180"/>
    </row>
    <row r="1177" s="3" customFormat="1" spans="1:7">
      <c r="A1177" s="124"/>
      <c r="C1177" s="158"/>
      <c r="D1177" s="158"/>
      <c r="E1177" s="158"/>
      <c r="F1177" s="158"/>
      <c r="G1177" s="180"/>
    </row>
    <row r="1178" s="3" customFormat="1" spans="1:7">
      <c r="A1178" s="124"/>
      <c r="C1178" s="158"/>
      <c r="D1178" s="158"/>
      <c r="E1178" s="158"/>
      <c r="F1178" s="158"/>
      <c r="G1178" s="180"/>
    </row>
    <row r="1179" s="3" customFormat="1" spans="1:7">
      <c r="A1179" s="124"/>
      <c r="C1179" s="158"/>
      <c r="D1179" s="158"/>
      <c r="E1179" s="158"/>
      <c r="F1179" s="158"/>
      <c r="G1179" s="180"/>
    </row>
    <row r="1180" s="3" customFormat="1" spans="1:7">
      <c r="A1180" s="124"/>
      <c r="C1180" s="158"/>
      <c r="D1180" s="158"/>
      <c r="E1180" s="158"/>
      <c r="F1180" s="158"/>
      <c r="G1180" s="180"/>
    </row>
    <row r="1181" s="3" customFormat="1" spans="1:7">
      <c r="A1181" s="124"/>
      <c r="C1181" s="158"/>
      <c r="D1181" s="158"/>
      <c r="E1181" s="158"/>
      <c r="F1181" s="158"/>
      <c r="G1181" s="180"/>
    </row>
    <row r="1182" s="3" customFormat="1" spans="1:7">
      <c r="A1182" s="124"/>
      <c r="C1182" s="158"/>
      <c r="D1182" s="158"/>
      <c r="E1182" s="158"/>
      <c r="F1182" s="158"/>
      <c r="G1182" s="180"/>
    </row>
    <row r="1183" s="3" customFormat="1" spans="1:7">
      <c r="A1183" s="124"/>
      <c r="C1183" s="158"/>
      <c r="D1183" s="158"/>
      <c r="E1183" s="158"/>
      <c r="F1183" s="158"/>
      <c r="G1183" s="180"/>
    </row>
    <row r="1184" s="3" customFormat="1" spans="1:7">
      <c r="A1184" s="124"/>
      <c r="C1184" s="158"/>
      <c r="D1184" s="158"/>
      <c r="E1184" s="158"/>
      <c r="F1184" s="158"/>
      <c r="G1184" s="180"/>
    </row>
    <row r="1185" s="3" customFormat="1" spans="1:7">
      <c r="A1185" s="124"/>
      <c r="C1185" s="158"/>
      <c r="D1185" s="158"/>
      <c r="E1185" s="158"/>
      <c r="F1185" s="158"/>
      <c r="G1185" s="180"/>
    </row>
    <row r="1186" s="3" customFormat="1" spans="1:7">
      <c r="A1186" s="124"/>
      <c r="C1186" s="158"/>
      <c r="D1186" s="158"/>
      <c r="E1186" s="158"/>
      <c r="F1186" s="158"/>
      <c r="G1186" s="180"/>
    </row>
    <row r="1187" s="3" customFormat="1" spans="1:7">
      <c r="A1187" s="124"/>
      <c r="C1187" s="158"/>
      <c r="D1187" s="158"/>
      <c r="E1187" s="158"/>
      <c r="F1187" s="158"/>
      <c r="G1187" s="180"/>
    </row>
    <row r="1188" s="3" customFormat="1" spans="1:7">
      <c r="A1188" s="124"/>
      <c r="C1188" s="158"/>
      <c r="D1188" s="158"/>
      <c r="E1188" s="158"/>
      <c r="F1188" s="158"/>
      <c r="G1188" s="180"/>
    </row>
    <row r="1189" s="3" customFormat="1" spans="1:7">
      <c r="A1189" s="124"/>
      <c r="C1189" s="158"/>
      <c r="D1189" s="158"/>
      <c r="E1189" s="158"/>
      <c r="F1189" s="158"/>
      <c r="G1189" s="180"/>
    </row>
    <row r="1190" s="3" customFormat="1" spans="1:7">
      <c r="A1190" s="124"/>
      <c r="C1190" s="158"/>
      <c r="D1190" s="158"/>
      <c r="E1190" s="158"/>
      <c r="F1190" s="158"/>
      <c r="G1190" s="180"/>
    </row>
    <row r="1191" s="3" customFormat="1" spans="1:7">
      <c r="A1191" s="124"/>
      <c r="C1191" s="158"/>
      <c r="D1191" s="158"/>
      <c r="E1191" s="158"/>
      <c r="F1191" s="158"/>
      <c r="G1191" s="180"/>
    </row>
    <row r="1192" s="3" customFormat="1" spans="1:7">
      <c r="A1192" s="124"/>
      <c r="C1192" s="158"/>
      <c r="D1192" s="158"/>
      <c r="E1192" s="158"/>
      <c r="F1192" s="158"/>
      <c r="G1192" s="180"/>
    </row>
    <row r="1193" s="3" customFormat="1" spans="1:7">
      <c r="A1193" s="124"/>
      <c r="C1193" s="158"/>
      <c r="D1193" s="158"/>
      <c r="E1193" s="158"/>
      <c r="F1193" s="158"/>
      <c r="G1193" s="180"/>
    </row>
    <row r="1194" s="3" customFormat="1" spans="1:7">
      <c r="A1194" s="124"/>
      <c r="C1194" s="158"/>
      <c r="D1194" s="158"/>
      <c r="E1194" s="158"/>
      <c r="F1194" s="158"/>
      <c r="G1194" s="180"/>
    </row>
    <row r="1195" s="3" customFormat="1" spans="1:7">
      <c r="A1195" s="124"/>
      <c r="C1195" s="158"/>
      <c r="D1195" s="158"/>
      <c r="E1195" s="158"/>
      <c r="F1195" s="158"/>
      <c r="G1195" s="180"/>
    </row>
    <row r="1196" s="3" customFormat="1" spans="1:7">
      <c r="A1196" s="124"/>
      <c r="C1196" s="158"/>
      <c r="D1196" s="158"/>
      <c r="E1196" s="158"/>
      <c r="F1196" s="158"/>
      <c r="G1196" s="180"/>
    </row>
    <row r="1197" s="3" customFormat="1" spans="1:7">
      <c r="A1197" s="124"/>
      <c r="C1197" s="158"/>
      <c r="D1197" s="158"/>
      <c r="E1197" s="158"/>
      <c r="F1197" s="158"/>
      <c r="G1197" s="180"/>
    </row>
    <row r="1198" s="3" customFormat="1" spans="1:7">
      <c r="A1198" s="124"/>
      <c r="C1198" s="158"/>
      <c r="D1198" s="158"/>
      <c r="E1198" s="158"/>
      <c r="F1198" s="158"/>
      <c r="G1198" s="180"/>
    </row>
    <row r="1199" s="3" customFormat="1" spans="1:7">
      <c r="A1199" s="124"/>
      <c r="C1199" s="158"/>
      <c r="D1199" s="158"/>
      <c r="E1199" s="158"/>
      <c r="F1199" s="158"/>
      <c r="G1199" s="180"/>
    </row>
    <row r="1200" s="3" customFormat="1" spans="1:7">
      <c r="A1200" s="124"/>
      <c r="C1200" s="158"/>
      <c r="D1200" s="158"/>
      <c r="E1200" s="158"/>
      <c r="F1200" s="158"/>
      <c r="G1200" s="180"/>
    </row>
    <row r="1201" s="3" customFormat="1" spans="1:7">
      <c r="A1201" s="124"/>
      <c r="C1201" s="158"/>
      <c r="D1201" s="158"/>
      <c r="E1201" s="158"/>
      <c r="F1201" s="158"/>
      <c r="G1201" s="180"/>
    </row>
    <row r="1202" s="3" customFormat="1" spans="1:7">
      <c r="A1202" s="124"/>
      <c r="C1202" s="158"/>
      <c r="D1202" s="158"/>
      <c r="E1202" s="158"/>
      <c r="F1202" s="158"/>
      <c r="G1202" s="180"/>
    </row>
    <row r="1203" s="3" customFormat="1" spans="1:7">
      <c r="A1203" s="124"/>
      <c r="C1203" s="158"/>
      <c r="D1203" s="158"/>
      <c r="E1203" s="158"/>
      <c r="F1203" s="158"/>
      <c r="G1203" s="180"/>
    </row>
    <row r="1204" s="3" customFormat="1" spans="1:7">
      <c r="A1204" s="124"/>
      <c r="C1204" s="158"/>
      <c r="D1204" s="158"/>
      <c r="E1204" s="158"/>
      <c r="F1204" s="158"/>
      <c r="G1204" s="180"/>
    </row>
    <row r="1205" s="3" customFormat="1" spans="1:7">
      <c r="A1205" s="124"/>
      <c r="C1205" s="158"/>
      <c r="D1205" s="158"/>
      <c r="E1205" s="158"/>
      <c r="F1205" s="158"/>
      <c r="G1205" s="180"/>
    </row>
    <row r="1206" s="3" customFormat="1" spans="1:7">
      <c r="A1206" s="124"/>
      <c r="C1206" s="158"/>
      <c r="D1206" s="158"/>
      <c r="E1206" s="158"/>
      <c r="F1206" s="158"/>
      <c r="G1206" s="180"/>
    </row>
    <row r="1207" s="3" customFormat="1" spans="1:7">
      <c r="A1207" s="124"/>
      <c r="C1207" s="158"/>
      <c r="D1207" s="158"/>
      <c r="E1207" s="158"/>
      <c r="F1207" s="158"/>
      <c r="G1207" s="180"/>
    </row>
    <row r="1208" s="3" customFormat="1" spans="1:7">
      <c r="A1208" s="124"/>
      <c r="C1208" s="158"/>
      <c r="D1208" s="158"/>
      <c r="E1208" s="158"/>
      <c r="F1208" s="158"/>
      <c r="G1208" s="180"/>
    </row>
    <row r="1209" s="3" customFormat="1" spans="1:7">
      <c r="A1209" s="124"/>
      <c r="C1209" s="158"/>
      <c r="D1209" s="158"/>
      <c r="E1209" s="158"/>
      <c r="F1209" s="158"/>
      <c r="G1209" s="180"/>
    </row>
    <row r="1210" s="3" customFormat="1" spans="1:7">
      <c r="A1210" s="124"/>
      <c r="C1210" s="158"/>
      <c r="D1210" s="158"/>
      <c r="E1210" s="158"/>
      <c r="F1210" s="158"/>
      <c r="G1210" s="180"/>
    </row>
    <row r="1211" s="3" customFormat="1" spans="1:7">
      <c r="A1211" s="124"/>
      <c r="C1211" s="158"/>
      <c r="D1211" s="158"/>
      <c r="E1211" s="158"/>
      <c r="F1211" s="158"/>
      <c r="G1211" s="180"/>
    </row>
    <row r="1212" s="3" customFormat="1" spans="1:7">
      <c r="A1212" s="124"/>
      <c r="C1212" s="158"/>
      <c r="D1212" s="158"/>
      <c r="E1212" s="158"/>
      <c r="F1212" s="158"/>
      <c r="G1212" s="180"/>
    </row>
    <row r="1213" s="3" customFormat="1" spans="1:7">
      <c r="A1213" s="124"/>
      <c r="C1213" s="158"/>
      <c r="D1213" s="158"/>
      <c r="E1213" s="158"/>
      <c r="F1213" s="158"/>
      <c r="G1213" s="180"/>
    </row>
    <row r="1214" s="3" customFormat="1" spans="1:7">
      <c r="A1214" s="124"/>
      <c r="C1214" s="158"/>
      <c r="D1214" s="158"/>
      <c r="E1214" s="158"/>
      <c r="F1214" s="158"/>
      <c r="G1214" s="180"/>
    </row>
    <row r="1215" s="3" customFormat="1" spans="1:7">
      <c r="A1215" s="124"/>
      <c r="C1215" s="158"/>
      <c r="D1215" s="158"/>
      <c r="E1215" s="158"/>
      <c r="F1215" s="158"/>
      <c r="G1215" s="180"/>
    </row>
    <row r="1216" s="3" customFormat="1" spans="1:7">
      <c r="A1216" s="124"/>
      <c r="C1216" s="158"/>
      <c r="D1216" s="158"/>
      <c r="E1216" s="158"/>
      <c r="F1216" s="158"/>
      <c r="G1216" s="180"/>
    </row>
    <row r="1217" s="3" customFormat="1" spans="1:7">
      <c r="A1217" s="124"/>
      <c r="C1217" s="158"/>
      <c r="D1217" s="158"/>
      <c r="E1217" s="158"/>
      <c r="F1217" s="158"/>
      <c r="G1217" s="180"/>
    </row>
    <row r="1218" s="3" customFormat="1" spans="1:7">
      <c r="A1218" s="124"/>
      <c r="C1218" s="158"/>
      <c r="D1218" s="158"/>
      <c r="E1218" s="158"/>
      <c r="F1218" s="158"/>
      <c r="G1218" s="180"/>
    </row>
    <row r="1219" s="3" customFormat="1" spans="1:7">
      <c r="A1219" s="124"/>
      <c r="C1219" s="158"/>
      <c r="D1219" s="158"/>
      <c r="E1219" s="158"/>
      <c r="F1219" s="158"/>
      <c r="G1219" s="180"/>
    </row>
    <row r="1220" s="3" customFormat="1" spans="1:7">
      <c r="A1220" s="124"/>
      <c r="C1220" s="158"/>
      <c r="D1220" s="158"/>
      <c r="E1220" s="158"/>
      <c r="F1220" s="158"/>
      <c r="G1220" s="180"/>
    </row>
    <row r="1221" s="3" customFormat="1" spans="1:7">
      <c r="A1221" s="124"/>
      <c r="C1221" s="158"/>
      <c r="D1221" s="158"/>
      <c r="E1221" s="158"/>
      <c r="F1221" s="158"/>
      <c r="G1221" s="180"/>
    </row>
    <row r="1222" s="3" customFormat="1" spans="1:7">
      <c r="A1222" s="124"/>
      <c r="C1222" s="158"/>
      <c r="D1222" s="158"/>
      <c r="E1222" s="158"/>
      <c r="F1222" s="158"/>
      <c r="G1222" s="180"/>
    </row>
    <row r="1223" s="3" customFormat="1" spans="1:7">
      <c r="A1223" s="124"/>
      <c r="C1223" s="158"/>
      <c r="D1223" s="158"/>
      <c r="E1223" s="158"/>
      <c r="F1223" s="158"/>
      <c r="G1223" s="180"/>
    </row>
    <row r="1224" s="3" customFormat="1" spans="1:7">
      <c r="A1224" s="124"/>
      <c r="C1224" s="158"/>
      <c r="D1224" s="158"/>
      <c r="E1224" s="158"/>
      <c r="F1224" s="158"/>
      <c r="G1224" s="180"/>
    </row>
    <row r="1225" s="3" customFormat="1" spans="1:7">
      <c r="A1225" s="124"/>
      <c r="C1225" s="158"/>
      <c r="D1225" s="158"/>
      <c r="E1225" s="158"/>
      <c r="F1225" s="158"/>
      <c r="G1225" s="180"/>
    </row>
    <row r="1226" s="3" customFormat="1" spans="1:7">
      <c r="A1226" s="124"/>
      <c r="C1226" s="158"/>
      <c r="D1226" s="158"/>
      <c r="E1226" s="158"/>
      <c r="F1226" s="158"/>
      <c r="G1226" s="180"/>
    </row>
    <row r="1227" s="3" customFormat="1" spans="1:7">
      <c r="A1227" s="124"/>
      <c r="C1227" s="158"/>
      <c r="D1227" s="158"/>
      <c r="E1227" s="158"/>
      <c r="F1227" s="158"/>
      <c r="G1227" s="180"/>
    </row>
    <row r="1228" s="3" customFormat="1" spans="1:7">
      <c r="A1228" s="124"/>
      <c r="C1228" s="158"/>
      <c r="D1228" s="158"/>
      <c r="E1228" s="158"/>
      <c r="F1228" s="158"/>
      <c r="G1228" s="180"/>
    </row>
    <row r="1229" s="3" customFormat="1" spans="1:7">
      <c r="A1229" s="124"/>
      <c r="C1229" s="158"/>
      <c r="D1229" s="158"/>
      <c r="E1229" s="158"/>
      <c r="F1229" s="158"/>
      <c r="G1229" s="180"/>
    </row>
    <row r="1230" s="3" customFormat="1" spans="1:7">
      <c r="A1230" s="124"/>
      <c r="C1230" s="158"/>
      <c r="D1230" s="158"/>
      <c r="E1230" s="158"/>
      <c r="F1230" s="158"/>
      <c r="G1230" s="180"/>
    </row>
    <row r="1231" s="3" customFormat="1" spans="1:7">
      <c r="A1231" s="124"/>
      <c r="C1231" s="158"/>
      <c r="D1231" s="158"/>
      <c r="E1231" s="158"/>
      <c r="F1231" s="158"/>
      <c r="G1231" s="180"/>
    </row>
    <row r="1232" s="3" customFormat="1" spans="1:7">
      <c r="A1232" s="124"/>
      <c r="C1232" s="158"/>
      <c r="D1232" s="158"/>
      <c r="E1232" s="158"/>
      <c r="F1232" s="158"/>
      <c r="G1232" s="180"/>
    </row>
    <row r="1233" s="3" customFormat="1" spans="1:7">
      <c r="A1233" s="124"/>
      <c r="C1233" s="158"/>
      <c r="D1233" s="158"/>
      <c r="E1233" s="158"/>
      <c r="F1233" s="158"/>
      <c r="G1233" s="180"/>
    </row>
    <row r="1234" s="3" customFormat="1" spans="1:7">
      <c r="A1234" s="124"/>
      <c r="C1234" s="158"/>
      <c r="D1234" s="158"/>
      <c r="E1234" s="158"/>
      <c r="F1234" s="158"/>
      <c r="G1234" s="180"/>
    </row>
    <row r="1235" s="3" customFormat="1" spans="1:7">
      <c r="A1235" s="124"/>
      <c r="C1235" s="158"/>
      <c r="D1235" s="158"/>
      <c r="E1235" s="158"/>
      <c r="F1235" s="158"/>
      <c r="G1235" s="180"/>
    </row>
    <row r="1236" s="3" customFormat="1" spans="1:7">
      <c r="A1236" s="124"/>
      <c r="C1236" s="158"/>
      <c r="D1236" s="158"/>
      <c r="E1236" s="158"/>
      <c r="F1236" s="158"/>
      <c r="G1236" s="180"/>
    </row>
    <row r="1237" s="3" customFormat="1" spans="1:7">
      <c r="A1237" s="124"/>
      <c r="C1237" s="158"/>
      <c r="D1237" s="158"/>
      <c r="E1237" s="158"/>
      <c r="F1237" s="158"/>
      <c r="G1237" s="180"/>
    </row>
    <row r="1238" s="3" customFormat="1" spans="1:7">
      <c r="A1238" s="124"/>
      <c r="C1238" s="158"/>
      <c r="D1238" s="158"/>
      <c r="E1238" s="158"/>
      <c r="F1238" s="158"/>
      <c r="G1238" s="180"/>
    </row>
    <row r="1239" s="3" customFormat="1" spans="1:7">
      <c r="A1239" s="124"/>
      <c r="C1239" s="158"/>
      <c r="D1239" s="158"/>
      <c r="E1239" s="158"/>
      <c r="F1239" s="158"/>
      <c r="G1239" s="180"/>
    </row>
    <row r="1240" s="3" customFormat="1" spans="1:7">
      <c r="A1240" s="124"/>
      <c r="C1240" s="158"/>
      <c r="D1240" s="158"/>
      <c r="E1240" s="158"/>
      <c r="F1240" s="158"/>
      <c r="G1240" s="180"/>
    </row>
    <row r="1241" s="3" customFormat="1" spans="1:7">
      <c r="A1241" s="124"/>
      <c r="C1241" s="158"/>
      <c r="D1241" s="158"/>
      <c r="E1241" s="158"/>
      <c r="F1241" s="158"/>
      <c r="G1241" s="180"/>
    </row>
    <row r="1242" s="3" customFormat="1" spans="1:7">
      <c r="A1242" s="124"/>
      <c r="C1242" s="158"/>
      <c r="D1242" s="158"/>
      <c r="E1242" s="158"/>
      <c r="F1242" s="158"/>
      <c r="G1242" s="180"/>
    </row>
    <row r="1243" s="3" customFormat="1" spans="1:7">
      <c r="A1243" s="124"/>
      <c r="C1243" s="158"/>
      <c r="D1243" s="158"/>
      <c r="E1243" s="158"/>
      <c r="F1243" s="158"/>
      <c r="G1243" s="180"/>
    </row>
    <row r="1244" s="3" customFormat="1" spans="1:7">
      <c r="A1244" s="124"/>
      <c r="C1244" s="158"/>
      <c r="D1244" s="158"/>
      <c r="E1244" s="158"/>
      <c r="F1244" s="158"/>
      <c r="G1244" s="180"/>
    </row>
    <row r="1245" s="3" customFormat="1" spans="1:7">
      <c r="A1245" s="124"/>
      <c r="C1245" s="158"/>
      <c r="D1245" s="158"/>
      <c r="E1245" s="158"/>
      <c r="F1245" s="158"/>
      <c r="G1245" s="180"/>
    </row>
    <row r="1246" s="3" customFormat="1" spans="1:7">
      <c r="A1246" s="124"/>
      <c r="C1246" s="158"/>
      <c r="D1246" s="158"/>
      <c r="E1246" s="158"/>
      <c r="F1246" s="158"/>
      <c r="G1246" s="180"/>
    </row>
    <row r="1247" s="3" customFormat="1" spans="1:7">
      <c r="A1247" s="124"/>
      <c r="C1247" s="158"/>
      <c r="D1247" s="158"/>
      <c r="E1247" s="158"/>
      <c r="F1247" s="158"/>
      <c r="G1247" s="180"/>
    </row>
    <row r="1248" s="3" customFormat="1" spans="1:7">
      <c r="A1248" s="124"/>
      <c r="C1248" s="158"/>
      <c r="D1248" s="158"/>
      <c r="E1248" s="158"/>
      <c r="F1248" s="158"/>
      <c r="G1248" s="180"/>
    </row>
    <row r="1249" s="3" customFormat="1" spans="1:7">
      <c r="A1249" s="124"/>
      <c r="C1249" s="158"/>
      <c r="D1249" s="158"/>
      <c r="E1249" s="158"/>
      <c r="F1249" s="158"/>
      <c r="G1249" s="180"/>
    </row>
    <row r="1250" s="3" customFormat="1" spans="1:7">
      <c r="A1250" s="124"/>
      <c r="C1250" s="158"/>
      <c r="D1250" s="158"/>
      <c r="E1250" s="158"/>
      <c r="F1250" s="158"/>
      <c r="G1250" s="180"/>
    </row>
    <row r="1251" s="3" customFormat="1" spans="1:7">
      <c r="A1251" s="124"/>
      <c r="C1251" s="158"/>
      <c r="D1251" s="158"/>
      <c r="E1251" s="158"/>
      <c r="F1251" s="158"/>
      <c r="G1251" s="180"/>
    </row>
    <row r="1252" s="3" customFormat="1" spans="1:7">
      <c r="A1252" s="124"/>
      <c r="C1252" s="158"/>
      <c r="D1252" s="158"/>
      <c r="E1252" s="158"/>
      <c r="F1252" s="158"/>
      <c r="G1252" s="180"/>
    </row>
    <row r="1253" s="3" customFormat="1" spans="1:7">
      <c r="A1253" s="124"/>
      <c r="C1253" s="158"/>
      <c r="D1253" s="158"/>
      <c r="E1253" s="158"/>
      <c r="F1253" s="158"/>
      <c r="G1253" s="180"/>
    </row>
    <row r="1254" s="3" customFormat="1" spans="1:7">
      <c r="A1254" s="124"/>
      <c r="C1254" s="158"/>
      <c r="D1254" s="158"/>
      <c r="E1254" s="158"/>
      <c r="F1254" s="158"/>
      <c r="G1254" s="180"/>
    </row>
    <row r="1255" s="3" customFormat="1" spans="1:7">
      <c r="A1255" s="124"/>
      <c r="C1255" s="158"/>
      <c r="D1255" s="158"/>
      <c r="E1255" s="158"/>
      <c r="F1255" s="158"/>
      <c r="G1255" s="180"/>
    </row>
    <row r="1256" s="3" customFormat="1" spans="1:7">
      <c r="A1256" s="124"/>
      <c r="C1256" s="158"/>
      <c r="D1256" s="158"/>
      <c r="E1256" s="158"/>
      <c r="F1256" s="158"/>
      <c r="G1256" s="180"/>
    </row>
    <row r="1257" s="3" customFormat="1" spans="1:7">
      <c r="A1257" s="124"/>
      <c r="C1257" s="158"/>
      <c r="D1257" s="158"/>
      <c r="E1257" s="158"/>
      <c r="F1257" s="158"/>
      <c r="G1257" s="180"/>
    </row>
    <row r="1258" s="3" customFormat="1" spans="1:7">
      <c r="A1258" s="124"/>
      <c r="C1258" s="158"/>
      <c r="D1258" s="158"/>
      <c r="E1258" s="158"/>
      <c r="F1258" s="158"/>
      <c r="G1258" s="180"/>
    </row>
    <row r="1259" s="3" customFormat="1" spans="1:7">
      <c r="A1259" s="124"/>
      <c r="C1259" s="158"/>
      <c r="D1259" s="158"/>
      <c r="E1259" s="158"/>
      <c r="F1259" s="158"/>
      <c r="G1259" s="180"/>
    </row>
    <row r="1260" s="3" customFormat="1" spans="1:7">
      <c r="A1260" s="124"/>
      <c r="C1260" s="158"/>
      <c r="D1260" s="158"/>
      <c r="E1260" s="158"/>
      <c r="F1260" s="158"/>
      <c r="G1260" s="180"/>
    </row>
    <row r="1261" s="3" customFormat="1" spans="1:7">
      <c r="A1261" s="124"/>
      <c r="C1261" s="158"/>
      <c r="D1261" s="158"/>
      <c r="E1261" s="158"/>
      <c r="F1261" s="158"/>
      <c r="G1261" s="180"/>
    </row>
    <row r="1262" s="3" customFormat="1" spans="1:7">
      <c r="A1262" s="124"/>
      <c r="C1262" s="158"/>
      <c r="D1262" s="158"/>
      <c r="E1262" s="158"/>
      <c r="F1262" s="158"/>
      <c r="G1262" s="180"/>
    </row>
    <row r="1263" s="3" customFormat="1" spans="1:7">
      <c r="A1263" s="124"/>
      <c r="C1263" s="158"/>
      <c r="D1263" s="158"/>
      <c r="E1263" s="158"/>
      <c r="F1263" s="158"/>
      <c r="G1263" s="180"/>
    </row>
    <row r="1264" s="3" customFormat="1" spans="1:7">
      <c r="A1264" s="124"/>
      <c r="C1264" s="158"/>
      <c r="D1264" s="158"/>
      <c r="E1264" s="158"/>
      <c r="F1264" s="158"/>
      <c r="G1264" s="180"/>
    </row>
    <row r="1265" s="3" customFormat="1" spans="1:7">
      <c r="A1265" s="124"/>
      <c r="C1265" s="158"/>
      <c r="D1265" s="158"/>
      <c r="E1265" s="158"/>
      <c r="F1265" s="158"/>
      <c r="G1265" s="180"/>
    </row>
    <row r="1266" s="3" customFormat="1" spans="1:7">
      <c r="A1266" s="124"/>
      <c r="C1266" s="158"/>
      <c r="D1266" s="158"/>
      <c r="E1266" s="158"/>
      <c r="F1266" s="158"/>
      <c r="G1266" s="180"/>
    </row>
    <row r="1267" s="3" customFormat="1" spans="1:7">
      <c r="A1267" s="124"/>
      <c r="C1267" s="158"/>
      <c r="D1267" s="158"/>
      <c r="E1267" s="158"/>
      <c r="F1267" s="158"/>
      <c r="G1267" s="180"/>
    </row>
    <row r="1268" s="3" customFormat="1" spans="1:7">
      <c r="A1268" s="124"/>
      <c r="C1268" s="158"/>
      <c r="D1268" s="158"/>
      <c r="E1268" s="158"/>
      <c r="F1268" s="158"/>
      <c r="G1268" s="180"/>
    </row>
    <row r="1269" s="3" customFormat="1" spans="1:7">
      <c r="A1269" s="124"/>
      <c r="C1269" s="158"/>
      <c r="D1269" s="158"/>
      <c r="E1269" s="158"/>
      <c r="F1269" s="158"/>
      <c r="G1269" s="180"/>
    </row>
    <row r="1270" s="3" customFormat="1" spans="1:7">
      <c r="A1270" s="124"/>
      <c r="C1270" s="158"/>
      <c r="D1270" s="158"/>
      <c r="E1270" s="158"/>
      <c r="F1270" s="158"/>
      <c r="G1270" s="180"/>
    </row>
    <row r="1271" s="3" customFormat="1" spans="1:7">
      <c r="A1271" s="124"/>
      <c r="C1271" s="158"/>
      <c r="D1271" s="158"/>
      <c r="E1271" s="158"/>
      <c r="F1271" s="158"/>
      <c r="G1271" s="180"/>
    </row>
    <row r="1272" s="3" customFormat="1" spans="1:7">
      <c r="A1272" s="124"/>
      <c r="C1272" s="158"/>
      <c r="D1272" s="158"/>
      <c r="E1272" s="158"/>
      <c r="F1272" s="158"/>
      <c r="G1272" s="180"/>
    </row>
    <row r="1273" s="3" customFormat="1" spans="1:7">
      <c r="A1273" s="124"/>
      <c r="C1273" s="158"/>
      <c r="D1273" s="158"/>
      <c r="E1273" s="158"/>
      <c r="F1273" s="158"/>
      <c r="G1273" s="180"/>
    </row>
    <row r="1274" s="3" customFormat="1" spans="1:7">
      <c r="A1274" s="124"/>
      <c r="C1274" s="158"/>
      <c r="D1274" s="158"/>
      <c r="E1274" s="158"/>
      <c r="F1274" s="158"/>
      <c r="G1274" s="180"/>
    </row>
    <row r="1275" s="3" customFormat="1" spans="1:7">
      <c r="A1275" s="124"/>
      <c r="C1275" s="158"/>
      <c r="D1275" s="158"/>
      <c r="E1275" s="158"/>
      <c r="F1275" s="158"/>
      <c r="G1275" s="180"/>
    </row>
    <row r="1276" s="3" customFormat="1" spans="1:7">
      <c r="A1276" s="124"/>
      <c r="C1276" s="158"/>
      <c r="D1276" s="158"/>
      <c r="E1276" s="158"/>
      <c r="F1276" s="158"/>
      <c r="G1276" s="180"/>
    </row>
    <row r="1277" s="3" customFormat="1" spans="1:7">
      <c r="A1277" s="124"/>
      <c r="C1277" s="158"/>
      <c r="D1277" s="158"/>
      <c r="E1277" s="158"/>
      <c r="F1277" s="158"/>
      <c r="G1277" s="180"/>
    </row>
    <row r="1278" s="3" customFormat="1" spans="1:7">
      <c r="A1278" s="124"/>
      <c r="C1278" s="158"/>
      <c r="D1278" s="158"/>
      <c r="E1278" s="158"/>
      <c r="F1278" s="158"/>
      <c r="G1278" s="180"/>
    </row>
    <row r="1279" s="3" customFormat="1" spans="1:7">
      <c r="A1279" s="124"/>
      <c r="C1279" s="158"/>
      <c r="D1279" s="158"/>
      <c r="E1279" s="158"/>
      <c r="F1279" s="158"/>
      <c r="G1279" s="180"/>
    </row>
    <row r="1280" s="3" customFormat="1" spans="1:7">
      <c r="A1280" s="124"/>
      <c r="C1280" s="158"/>
      <c r="D1280" s="158"/>
      <c r="E1280" s="158"/>
      <c r="F1280" s="158"/>
      <c r="G1280" s="180"/>
    </row>
    <row r="1281" s="3" customFormat="1" spans="1:7">
      <c r="A1281" s="124"/>
      <c r="C1281" s="158"/>
      <c r="D1281" s="158"/>
      <c r="E1281" s="158"/>
      <c r="F1281" s="158"/>
      <c r="G1281" s="180"/>
    </row>
    <row r="1282" s="3" customFormat="1" spans="1:7">
      <c r="A1282" s="124"/>
      <c r="C1282" s="158"/>
      <c r="D1282" s="158"/>
      <c r="E1282" s="158"/>
      <c r="F1282" s="158"/>
      <c r="G1282" s="180"/>
    </row>
    <row r="1283" s="3" customFormat="1" spans="1:7">
      <c r="A1283" s="124"/>
      <c r="C1283" s="158"/>
      <c r="D1283" s="158"/>
      <c r="E1283" s="158"/>
      <c r="F1283" s="158"/>
      <c r="G1283" s="180"/>
    </row>
    <row r="1284" s="3" customFormat="1" spans="1:7">
      <c r="A1284" s="124"/>
      <c r="C1284" s="158"/>
      <c r="D1284" s="158"/>
      <c r="E1284" s="158"/>
      <c r="F1284" s="158"/>
      <c r="G1284" s="180"/>
    </row>
    <row r="1285" s="3" customFormat="1" spans="1:7">
      <c r="A1285" s="124"/>
      <c r="C1285" s="158"/>
      <c r="D1285" s="158"/>
      <c r="E1285" s="158"/>
      <c r="F1285" s="158"/>
      <c r="G1285" s="180"/>
    </row>
    <row r="1286" s="3" customFormat="1" spans="1:7">
      <c r="A1286" s="124"/>
      <c r="C1286" s="158"/>
      <c r="D1286" s="158"/>
      <c r="E1286" s="158"/>
      <c r="F1286" s="158"/>
      <c r="G1286" s="180"/>
    </row>
    <row r="1287" s="3" customFormat="1" spans="1:7">
      <c r="A1287" s="124"/>
      <c r="C1287" s="158"/>
      <c r="D1287" s="158"/>
      <c r="E1287" s="158"/>
      <c r="F1287" s="158"/>
      <c r="G1287" s="180"/>
    </row>
    <row r="1288" s="3" customFormat="1" spans="1:7">
      <c r="A1288" s="124"/>
      <c r="C1288" s="158"/>
      <c r="D1288" s="158"/>
      <c r="E1288" s="158"/>
      <c r="F1288" s="158"/>
      <c r="G1288" s="180"/>
    </row>
    <row r="1289" s="3" customFormat="1" spans="1:7">
      <c r="A1289" s="124"/>
      <c r="C1289" s="158"/>
      <c r="D1289" s="158"/>
      <c r="E1289" s="158"/>
      <c r="F1289" s="158"/>
      <c r="G1289" s="180"/>
    </row>
    <row r="1290" s="3" customFormat="1" spans="1:7">
      <c r="A1290" s="124"/>
      <c r="C1290" s="158"/>
      <c r="D1290" s="158"/>
      <c r="E1290" s="158"/>
      <c r="F1290" s="158"/>
      <c r="G1290" s="180"/>
    </row>
    <row r="1291" s="3" customFormat="1" spans="1:7">
      <c r="A1291" s="124"/>
      <c r="C1291" s="158"/>
      <c r="D1291" s="158"/>
      <c r="E1291" s="158"/>
      <c r="F1291" s="158"/>
      <c r="G1291" s="180"/>
    </row>
    <row r="1292" s="3" customFormat="1" spans="1:7">
      <c r="A1292" s="124"/>
      <c r="C1292" s="158"/>
      <c r="D1292" s="158"/>
      <c r="E1292" s="158"/>
      <c r="F1292" s="158"/>
      <c r="G1292" s="180"/>
    </row>
    <row r="1293" s="3" customFormat="1" spans="1:7">
      <c r="A1293" s="124"/>
      <c r="C1293" s="158"/>
      <c r="D1293" s="158"/>
      <c r="E1293" s="158"/>
      <c r="F1293" s="158"/>
      <c r="G1293" s="180"/>
    </row>
    <row r="1294" s="3" customFormat="1" spans="1:7">
      <c r="A1294" s="124"/>
      <c r="C1294" s="158"/>
      <c r="D1294" s="158"/>
      <c r="E1294" s="158"/>
      <c r="F1294" s="158"/>
      <c r="G1294" s="180"/>
    </row>
    <row r="1295" s="3" customFormat="1" spans="1:7">
      <c r="A1295" s="124"/>
      <c r="C1295" s="158"/>
      <c r="D1295" s="158"/>
      <c r="E1295" s="158"/>
      <c r="F1295" s="158"/>
      <c r="G1295" s="180"/>
    </row>
    <row r="1296" s="3" customFormat="1" spans="1:7">
      <c r="A1296" s="124"/>
      <c r="C1296" s="158"/>
      <c r="D1296" s="158"/>
      <c r="E1296" s="158"/>
      <c r="F1296" s="158"/>
      <c r="G1296" s="180"/>
    </row>
    <row r="1297" s="3" customFormat="1" spans="1:7">
      <c r="A1297" s="124"/>
      <c r="C1297" s="158"/>
      <c r="D1297" s="158"/>
      <c r="E1297" s="158"/>
      <c r="F1297" s="158"/>
      <c r="G1297" s="180"/>
    </row>
    <row r="1298" s="3" customFormat="1" spans="1:7">
      <c r="A1298" s="124"/>
      <c r="C1298" s="158"/>
      <c r="D1298" s="158"/>
      <c r="E1298" s="158"/>
      <c r="F1298" s="158"/>
      <c r="G1298" s="180"/>
    </row>
    <row r="1299" s="3" customFormat="1" spans="1:7">
      <c r="A1299" s="124"/>
      <c r="C1299" s="158"/>
      <c r="D1299" s="158"/>
      <c r="E1299" s="158"/>
      <c r="F1299" s="158"/>
      <c r="G1299" s="180"/>
    </row>
    <row r="1300" s="3" customFormat="1" spans="1:7">
      <c r="A1300" s="124"/>
      <c r="C1300" s="158"/>
      <c r="D1300" s="158"/>
      <c r="E1300" s="158"/>
      <c r="F1300" s="158"/>
      <c r="G1300" s="180"/>
    </row>
    <row r="1301" s="3" customFormat="1" spans="1:7">
      <c r="A1301" s="124"/>
      <c r="C1301" s="158"/>
      <c r="D1301" s="158"/>
      <c r="E1301" s="158"/>
      <c r="F1301" s="158"/>
      <c r="G1301" s="180"/>
    </row>
    <row r="1302" s="3" customFormat="1" spans="1:7">
      <c r="A1302" s="124"/>
      <c r="C1302" s="158"/>
      <c r="D1302" s="158"/>
      <c r="E1302" s="158"/>
      <c r="F1302" s="158"/>
      <c r="G1302" s="180"/>
    </row>
    <row r="1303" s="3" customFormat="1" spans="1:7">
      <c r="A1303" s="124"/>
      <c r="C1303" s="158"/>
      <c r="D1303" s="158"/>
      <c r="E1303" s="158"/>
      <c r="F1303" s="158"/>
      <c r="G1303" s="180"/>
    </row>
    <row r="1304" s="3" customFormat="1" spans="1:7">
      <c r="A1304" s="124"/>
      <c r="C1304" s="158"/>
      <c r="D1304" s="158"/>
      <c r="E1304" s="158"/>
      <c r="F1304" s="158"/>
      <c r="G1304" s="180"/>
    </row>
    <row r="1305" s="3" customFormat="1" spans="1:7">
      <c r="A1305" s="124"/>
      <c r="C1305" s="158"/>
      <c r="D1305" s="158"/>
      <c r="E1305" s="158"/>
      <c r="F1305" s="158"/>
      <c r="G1305" s="180"/>
    </row>
    <row r="1306" s="3" customFormat="1" spans="1:7">
      <c r="A1306" s="124"/>
      <c r="C1306" s="158"/>
      <c r="D1306" s="158"/>
      <c r="E1306" s="158"/>
      <c r="F1306" s="158"/>
      <c r="G1306" s="180"/>
    </row>
    <row r="1307" s="3" customFormat="1" spans="1:7">
      <c r="A1307" s="124"/>
      <c r="C1307" s="158"/>
      <c r="D1307" s="158"/>
      <c r="E1307" s="158"/>
      <c r="F1307" s="158"/>
      <c r="G1307" s="180"/>
    </row>
    <row r="1308" s="3" customFormat="1" spans="1:7">
      <c r="A1308" s="124"/>
      <c r="C1308" s="158"/>
      <c r="D1308" s="158"/>
      <c r="E1308" s="158"/>
      <c r="F1308" s="158"/>
      <c r="G1308" s="180"/>
    </row>
    <row r="1309" s="3" customFormat="1" spans="1:7">
      <c r="A1309" s="124"/>
      <c r="C1309" s="158"/>
      <c r="D1309" s="158"/>
      <c r="E1309" s="158"/>
      <c r="F1309" s="158"/>
      <c r="G1309" s="180"/>
    </row>
    <row r="1310" s="3" customFormat="1" spans="1:7">
      <c r="A1310" s="124"/>
      <c r="C1310" s="158"/>
      <c r="D1310" s="158"/>
      <c r="E1310" s="158"/>
      <c r="F1310" s="158"/>
      <c r="G1310" s="180"/>
    </row>
    <row r="1311" s="3" customFormat="1" spans="1:7">
      <c r="A1311" s="124"/>
      <c r="C1311" s="158"/>
      <c r="D1311" s="158"/>
      <c r="E1311" s="158"/>
      <c r="F1311" s="158"/>
      <c r="G1311" s="180"/>
    </row>
    <row r="1312" s="3" customFormat="1" spans="1:7">
      <c r="A1312" s="124"/>
      <c r="C1312" s="158"/>
      <c r="D1312" s="158"/>
      <c r="E1312" s="158"/>
      <c r="F1312" s="158"/>
      <c r="G1312" s="180"/>
    </row>
    <row r="1313" s="3" customFormat="1" spans="1:7">
      <c r="A1313" s="124"/>
      <c r="C1313" s="158"/>
      <c r="D1313" s="158"/>
      <c r="E1313" s="158"/>
      <c r="F1313" s="158"/>
      <c r="G1313" s="180"/>
    </row>
    <row r="1314" s="3" customFormat="1" spans="1:7">
      <c r="A1314" s="124"/>
      <c r="C1314" s="158"/>
      <c r="D1314" s="158"/>
      <c r="E1314" s="158"/>
      <c r="F1314" s="158"/>
      <c r="G1314" s="180"/>
    </row>
    <row r="1315" s="3" customFormat="1" spans="1:7">
      <c r="A1315" s="124"/>
      <c r="C1315" s="158"/>
      <c r="D1315" s="158"/>
      <c r="E1315" s="158"/>
      <c r="F1315" s="158"/>
      <c r="G1315" s="180"/>
    </row>
    <row r="1316" s="3" customFormat="1" spans="1:7">
      <c r="A1316" s="124"/>
      <c r="C1316" s="158"/>
      <c r="D1316" s="158"/>
      <c r="E1316" s="158"/>
      <c r="F1316" s="158"/>
      <c r="G1316" s="180"/>
    </row>
    <row r="1317" s="3" customFormat="1" spans="1:7">
      <c r="A1317" s="124"/>
      <c r="C1317" s="158"/>
      <c r="D1317" s="158"/>
      <c r="E1317" s="158"/>
      <c r="F1317" s="158"/>
      <c r="G1317" s="180"/>
    </row>
    <row r="1318" s="3" customFormat="1" spans="1:7">
      <c r="A1318" s="124"/>
      <c r="C1318" s="158"/>
      <c r="D1318" s="158"/>
      <c r="E1318" s="158"/>
      <c r="F1318" s="158"/>
      <c r="G1318" s="180"/>
    </row>
    <row r="1319" s="3" customFormat="1" spans="1:7">
      <c r="A1319" s="124"/>
      <c r="C1319" s="158"/>
      <c r="D1319" s="158"/>
      <c r="E1319" s="158"/>
      <c r="F1319" s="158"/>
      <c r="G1319" s="180"/>
    </row>
    <row r="1320" s="3" customFormat="1" spans="1:7">
      <c r="A1320" s="124"/>
      <c r="C1320" s="158"/>
      <c r="D1320" s="158"/>
      <c r="E1320" s="158"/>
      <c r="F1320" s="158"/>
      <c r="G1320" s="180"/>
    </row>
    <row r="1321" s="3" customFormat="1" spans="1:7">
      <c r="A1321" s="124"/>
      <c r="C1321" s="158"/>
      <c r="D1321" s="158"/>
      <c r="E1321" s="158"/>
      <c r="F1321" s="158"/>
      <c r="G1321" s="180"/>
    </row>
    <row r="1322" s="3" customFormat="1" spans="1:7">
      <c r="A1322" s="124"/>
      <c r="C1322" s="158"/>
      <c r="D1322" s="158"/>
      <c r="E1322" s="158"/>
      <c r="F1322" s="158"/>
      <c r="G1322" s="180"/>
    </row>
    <row r="1323" s="3" customFormat="1" spans="1:7">
      <c r="A1323" s="124"/>
      <c r="C1323" s="158"/>
      <c r="D1323" s="158"/>
      <c r="E1323" s="158"/>
      <c r="F1323" s="158"/>
      <c r="G1323" s="180"/>
    </row>
    <row r="1324" s="3" customFormat="1" spans="1:7">
      <c r="A1324" s="124"/>
      <c r="C1324" s="158"/>
      <c r="D1324" s="158"/>
      <c r="E1324" s="158"/>
      <c r="F1324" s="158"/>
      <c r="G1324" s="180"/>
    </row>
    <row r="1325" s="3" customFormat="1" spans="1:7">
      <c r="A1325" s="124"/>
      <c r="C1325" s="158"/>
      <c r="D1325" s="158"/>
      <c r="E1325" s="158"/>
      <c r="F1325" s="158"/>
      <c r="G1325" s="180"/>
    </row>
    <row r="1326" s="3" customFormat="1" spans="1:7">
      <c r="A1326" s="124"/>
      <c r="C1326" s="158"/>
      <c r="D1326" s="158"/>
      <c r="E1326" s="158"/>
      <c r="F1326" s="158"/>
      <c r="G1326" s="180"/>
    </row>
    <row r="1327" s="3" customFormat="1" spans="1:7">
      <c r="A1327" s="124"/>
      <c r="C1327" s="158"/>
      <c r="D1327" s="158"/>
      <c r="E1327" s="158"/>
      <c r="F1327" s="158"/>
      <c r="G1327" s="180"/>
    </row>
    <row r="1328" s="3" customFormat="1" spans="1:7">
      <c r="A1328" s="124"/>
      <c r="C1328" s="158"/>
      <c r="D1328" s="158"/>
      <c r="E1328" s="158"/>
      <c r="F1328" s="158"/>
      <c r="G1328" s="180"/>
    </row>
    <row r="1329" s="3" customFormat="1" spans="1:7">
      <c r="A1329" s="124"/>
      <c r="C1329" s="158"/>
      <c r="D1329" s="158"/>
      <c r="E1329" s="158"/>
      <c r="F1329" s="158"/>
      <c r="G1329" s="180"/>
    </row>
    <row r="1330" s="3" customFormat="1" spans="1:7">
      <c r="A1330" s="124"/>
      <c r="C1330" s="158"/>
      <c r="D1330" s="158"/>
      <c r="E1330" s="158"/>
      <c r="F1330" s="158"/>
      <c r="G1330" s="180"/>
    </row>
    <row r="1331" s="3" customFormat="1" spans="1:7">
      <c r="A1331" s="124"/>
      <c r="C1331" s="158"/>
      <c r="D1331" s="158"/>
      <c r="E1331" s="158"/>
      <c r="F1331" s="158"/>
      <c r="G1331" s="180"/>
    </row>
    <row r="1332" s="3" customFormat="1" spans="1:7">
      <c r="A1332" s="124"/>
      <c r="C1332" s="158"/>
      <c r="D1332" s="158"/>
      <c r="E1332" s="158"/>
      <c r="F1332" s="158"/>
      <c r="G1332" s="180"/>
    </row>
    <row r="1333" s="3" customFormat="1" spans="1:7">
      <c r="A1333" s="124"/>
      <c r="C1333" s="158"/>
      <c r="D1333" s="158"/>
      <c r="E1333" s="158"/>
      <c r="F1333" s="158"/>
      <c r="G1333" s="180"/>
    </row>
    <row r="1334" s="3" customFormat="1" spans="1:7">
      <c r="A1334" s="124"/>
      <c r="C1334" s="158"/>
      <c r="D1334" s="158"/>
      <c r="E1334" s="158"/>
      <c r="F1334" s="158"/>
      <c r="G1334" s="180"/>
    </row>
    <row r="1335" s="3" customFormat="1" spans="1:7">
      <c r="A1335" s="124"/>
      <c r="C1335" s="158"/>
      <c r="D1335" s="158"/>
      <c r="E1335" s="158"/>
      <c r="F1335" s="158"/>
      <c r="G1335" s="180"/>
    </row>
    <row r="1336" s="3" customFormat="1" spans="1:7">
      <c r="A1336" s="124"/>
      <c r="C1336" s="158"/>
      <c r="D1336" s="158"/>
      <c r="E1336" s="158"/>
      <c r="F1336" s="158"/>
      <c r="G1336" s="180"/>
    </row>
    <row r="1337" s="3" customFormat="1" spans="1:7">
      <c r="A1337" s="124"/>
      <c r="C1337" s="158"/>
      <c r="D1337" s="158"/>
      <c r="E1337" s="158"/>
      <c r="F1337" s="158"/>
      <c r="G1337" s="180"/>
    </row>
    <row r="1338" s="3" customFormat="1" spans="1:7">
      <c r="A1338" s="124"/>
      <c r="C1338" s="158"/>
      <c r="D1338" s="158"/>
      <c r="E1338" s="158"/>
      <c r="F1338" s="158"/>
      <c r="G1338" s="180"/>
    </row>
    <row r="1339" s="3" customFormat="1" spans="1:7">
      <c r="A1339" s="124"/>
      <c r="C1339" s="158"/>
      <c r="D1339" s="158"/>
      <c r="E1339" s="158"/>
      <c r="F1339" s="158"/>
      <c r="G1339" s="180"/>
    </row>
    <row r="1340" s="3" customFormat="1" spans="1:7">
      <c r="A1340" s="124"/>
      <c r="C1340" s="158"/>
      <c r="D1340" s="158"/>
      <c r="E1340" s="158"/>
      <c r="F1340" s="158"/>
      <c r="G1340" s="180"/>
    </row>
    <row r="1341" s="3" customFormat="1" spans="1:7">
      <c r="A1341" s="124"/>
      <c r="C1341" s="158"/>
      <c r="D1341" s="158"/>
      <c r="E1341" s="158"/>
      <c r="F1341" s="158"/>
      <c r="G1341" s="180"/>
    </row>
    <row r="1342" s="3" customFormat="1" spans="1:7">
      <c r="A1342" s="124"/>
      <c r="C1342" s="158"/>
      <c r="D1342" s="158"/>
      <c r="E1342" s="158"/>
      <c r="F1342" s="158"/>
      <c r="G1342" s="180"/>
    </row>
    <row r="1343" s="3" customFormat="1" spans="1:7">
      <c r="A1343" s="124"/>
      <c r="C1343" s="158"/>
      <c r="D1343" s="158"/>
      <c r="E1343" s="158"/>
      <c r="F1343" s="158"/>
      <c r="G1343" s="180"/>
    </row>
    <row r="1344" s="3" customFormat="1" spans="1:7">
      <c r="A1344" s="124"/>
      <c r="C1344" s="158"/>
      <c r="D1344" s="158"/>
      <c r="E1344" s="158"/>
      <c r="F1344" s="158"/>
      <c r="G1344" s="180"/>
    </row>
    <row r="1345" s="3" customFormat="1" spans="1:7">
      <c r="A1345" s="124"/>
      <c r="C1345" s="158"/>
      <c r="D1345" s="158"/>
      <c r="E1345" s="158"/>
      <c r="F1345" s="158"/>
      <c r="G1345" s="180"/>
    </row>
    <row r="1346" s="3" customFormat="1" spans="1:7">
      <c r="A1346" s="124"/>
      <c r="C1346" s="158"/>
      <c r="D1346" s="158"/>
      <c r="E1346" s="158"/>
      <c r="F1346" s="158"/>
      <c r="G1346" s="180"/>
    </row>
    <row r="1347" s="3" customFormat="1" spans="1:7">
      <c r="A1347" s="124"/>
      <c r="C1347" s="158"/>
      <c r="D1347" s="158"/>
      <c r="E1347" s="158"/>
      <c r="F1347" s="158"/>
      <c r="G1347" s="180"/>
    </row>
    <row r="1348" s="3" customFormat="1" spans="1:7">
      <c r="A1348" s="124"/>
      <c r="C1348" s="158"/>
      <c r="D1348" s="158"/>
      <c r="E1348" s="158"/>
      <c r="F1348" s="158"/>
      <c r="G1348" s="180"/>
    </row>
    <row r="1349" s="3" customFormat="1" spans="1:7">
      <c r="A1349" s="124"/>
      <c r="C1349" s="158"/>
      <c r="D1349" s="158"/>
      <c r="E1349" s="158"/>
      <c r="F1349" s="158"/>
      <c r="G1349" s="180"/>
    </row>
    <row r="1350" s="3" customFormat="1" spans="1:7">
      <c r="A1350" s="124"/>
      <c r="C1350" s="158"/>
      <c r="D1350" s="158"/>
      <c r="E1350" s="158"/>
      <c r="F1350" s="158"/>
      <c r="G1350" s="180"/>
    </row>
    <row r="1351" s="3" customFormat="1" spans="1:7">
      <c r="A1351" s="124"/>
      <c r="C1351" s="158"/>
      <c r="D1351" s="158"/>
      <c r="E1351" s="158"/>
      <c r="F1351" s="158"/>
      <c r="G1351" s="180"/>
    </row>
    <row r="1352" s="3" customFormat="1" spans="1:7">
      <c r="A1352" s="124"/>
      <c r="C1352" s="158"/>
      <c r="D1352" s="158"/>
      <c r="E1352" s="158"/>
      <c r="F1352" s="158"/>
      <c r="G1352" s="180"/>
    </row>
    <row r="1353" s="3" customFormat="1" spans="1:7">
      <c r="A1353" s="124"/>
      <c r="C1353" s="158"/>
      <c r="D1353" s="158"/>
      <c r="E1353" s="158"/>
      <c r="F1353" s="158"/>
      <c r="G1353" s="180"/>
    </row>
    <row r="1354" s="3" customFormat="1" spans="1:7">
      <c r="A1354" s="124"/>
      <c r="C1354" s="158"/>
      <c r="D1354" s="158"/>
      <c r="E1354" s="158"/>
      <c r="F1354" s="158"/>
      <c r="G1354" s="180"/>
    </row>
    <row r="1355" s="3" customFormat="1" spans="1:7">
      <c r="A1355" s="124"/>
      <c r="C1355" s="158"/>
      <c r="D1355" s="158"/>
      <c r="E1355" s="158"/>
      <c r="F1355" s="158"/>
      <c r="G1355" s="180"/>
    </row>
    <row r="1356" s="3" customFormat="1" spans="1:7">
      <c r="A1356" s="124"/>
      <c r="C1356" s="158"/>
      <c r="D1356" s="158"/>
      <c r="E1356" s="158"/>
      <c r="F1356" s="158"/>
      <c r="G1356" s="180"/>
    </row>
    <row r="1357" s="3" customFormat="1" spans="1:7">
      <c r="A1357" s="124"/>
      <c r="C1357" s="158"/>
      <c r="D1357" s="158"/>
      <c r="E1357" s="158"/>
      <c r="F1357" s="158"/>
      <c r="G1357" s="180"/>
    </row>
    <row r="1358" s="3" customFormat="1" spans="1:7">
      <c r="A1358" s="124"/>
      <c r="C1358" s="158"/>
      <c r="D1358" s="158"/>
      <c r="E1358" s="158"/>
      <c r="F1358" s="158"/>
      <c r="G1358" s="180"/>
    </row>
    <row r="1359" s="3" customFormat="1" spans="1:7">
      <c r="A1359" s="124"/>
      <c r="C1359" s="158"/>
      <c r="D1359" s="158"/>
      <c r="E1359" s="158"/>
      <c r="F1359" s="158"/>
      <c r="G1359" s="180"/>
    </row>
    <row r="1360" s="3" customFormat="1" spans="1:7">
      <c r="A1360" s="124"/>
      <c r="C1360" s="158"/>
      <c r="D1360" s="158"/>
      <c r="E1360" s="158"/>
      <c r="F1360" s="158"/>
      <c r="G1360" s="180"/>
    </row>
    <row r="1361" s="3" customFormat="1" spans="1:7">
      <c r="A1361" s="124"/>
      <c r="C1361" s="158"/>
      <c r="D1361" s="158"/>
      <c r="E1361" s="158"/>
      <c r="F1361" s="158"/>
      <c r="G1361" s="180"/>
    </row>
    <row r="1362" s="3" customFormat="1" spans="1:7">
      <c r="A1362" s="124"/>
      <c r="C1362" s="158"/>
      <c r="D1362" s="158"/>
      <c r="E1362" s="158"/>
      <c r="F1362" s="158"/>
      <c r="G1362" s="180"/>
    </row>
    <row r="1363" s="3" customFormat="1" spans="1:7">
      <c r="A1363" s="124"/>
      <c r="C1363" s="158"/>
      <c r="D1363" s="158"/>
      <c r="E1363" s="158"/>
      <c r="F1363" s="158"/>
      <c r="G1363" s="180"/>
    </row>
    <row r="1364" s="3" customFormat="1" spans="1:7">
      <c r="A1364" s="124"/>
      <c r="C1364" s="158"/>
      <c r="D1364" s="158"/>
      <c r="E1364" s="158"/>
      <c r="F1364" s="158"/>
      <c r="G1364" s="180"/>
    </row>
    <row r="1365" s="3" customFormat="1" spans="1:7">
      <c r="A1365" s="124"/>
      <c r="C1365" s="158"/>
      <c r="D1365" s="158"/>
      <c r="E1365" s="158"/>
      <c r="F1365" s="158"/>
      <c r="G1365" s="180"/>
    </row>
    <row r="1366" s="3" customFormat="1" spans="1:7">
      <c r="A1366" s="124"/>
      <c r="C1366" s="158"/>
      <c r="D1366" s="158"/>
      <c r="E1366" s="158"/>
      <c r="F1366" s="158"/>
      <c r="G1366" s="180"/>
    </row>
    <row r="1367" s="3" customFormat="1" spans="1:7">
      <c r="A1367" s="124"/>
      <c r="C1367" s="158"/>
      <c r="D1367" s="158"/>
      <c r="E1367" s="158"/>
      <c r="F1367" s="158"/>
      <c r="G1367" s="180"/>
    </row>
    <row r="1368" s="3" customFormat="1" spans="1:7">
      <c r="A1368" s="124"/>
      <c r="C1368" s="158"/>
      <c r="D1368" s="158"/>
      <c r="E1368" s="158"/>
      <c r="F1368" s="158"/>
      <c r="G1368" s="180"/>
    </row>
    <row r="1369" s="3" customFormat="1" spans="1:7">
      <c r="A1369" s="124"/>
      <c r="C1369" s="158"/>
      <c r="D1369" s="158"/>
      <c r="E1369" s="158"/>
      <c r="F1369" s="158"/>
      <c r="G1369" s="180"/>
    </row>
    <row r="1370" s="3" customFormat="1" spans="1:7">
      <c r="A1370" s="124"/>
      <c r="C1370" s="158"/>
      <c r="D1370" s="158"/>
      <c r="E1370" s="158"/>
      <c r="F1370" s="158"/>
      <c r="G1370" s="180"/>
    </row>
    <row r="1371" s="3" customFormat="1" spans="1:7">
      <c r="A1371" s="124"/>
      <c r="C1371" s="158"/>
      <c r="D1371" s="158"/>
      <c r="E1371" s="158"/>
      <c r="F1371" s="158"/>
      <c r="G1371" s="180"/>
    </row>
    <row r="1372" s="3" customFormat="1" spans="1:7">
      <c r="A1372" s="124"/>
      <c r="C1372" s="158"/>
      <c r="D1372" s="158"/>
      <c r="E1372" s="158"/>
      <c r="F1372" s="158"/>
      <c r="G1372" s="180"/>
    </row>
    <row r="1373" s="3" customFormat="1" spans="1:7">
      <c r="A1373" s="124"/>
      <c r="C1373" s="158"/>
      <c r="D1373" s="158"/>
      <c r="E1373" s="158"/>
      <c r="F1373" s="158"/>
      <c r="G1373" s="180"/>
    </row>
    <row r="1374" s="3" customFormat="1" spans="1:7">
      <c r="A1374" s="124"/>
      <c r="C1374" s="158"/>
      <c r="D1374" s="158"/>
      <c r="E1374" s="158"/>
      <c r="F1374" s="158"/>
      <c r="G1374" s="180"/>
    </row>
    <row r="1375" s="3" customFormat="1" spans="1:7">
      <c r="A1375" s="124"/>
      <c r="C1375" s="158"/>
      <c r="D1375" s="158"/>
      <c r="E1375" s="158"/>
      <c r="F1375" s="158"/>
      <c r="G1375" s="180"/>
    </row>
    <row r="1376" s="3" customFormat="1" spans="1:7">
      <c r="A1376" s="124"/>
      <c r="C1376" s="158"/>
      <c r="D1376" s="158"/>
      <c r="E1376" s="158"/>
      <c r="F1376" s="158"/>
      <c r="G1376" s="180"/>
    </row>
    <row r="1377" s="3" customFormat="1" spans="1:7">
      <c r="A1377" s="124"/>
      <c r="C1377" s="158"/>
      <c r="D1377" s="158"/>
      <c r="E1377" s="158"/>
      <c r="F1377" s="158"/>
      <c r="G1377" s="180"/>
    </row>
    <row r="1378" s="3" customFormat="1" spans="1:7">
      <c r="A1378" s="124"/>
      <c r="C1378" s="158"/>
      <c r="D1378" s="158"/>
      <c r="E1378" s="158"/>
      <c r="F1378" s="158"/>
      <c r="G1378" s="180"/>
    </row>
    <row r="1379" s="3" customFormat="1" spans="1:7">
      <c r="A1379" s="124"/>
      <c r="C1379" s="158"/>
      <c r="D1379" s="158"/>
      <c r="E1379" s="158"/>
      <c r="F1379" s="158"/>
      <c r="G1379" s="180"/>
    </row>
    <row r="1380" s="3" customFormat="1" spans="1:7">
      <c r="A1380" s="124"/>
      <c r="C1380" s="158"/>
      <c r="D1380" s="158"/>
      <c r="E1380" s="158"/>
      <c r="F1380" s="158"/>
      <c r="G1380" s="180"/>
    </row>
    <row r="1381" s="3" customFormat="1" spans="1:7">
      <c r="A1381" s="124"/>
      <c r="C1381" s="158"/>
      <c r="D1381" s="158"/>
      <c r="E1381" s="158"/>
      <c r="F1381" s="158"/>
      <c r="G1381" s="180"/>
    </row>
    <row r="1382" s="3" customFormat="1" spans="1:7">
      <c r="A1382" s="124"/>
      <c r="C1382" s="158"/>
      <c r="D1382" s="158"/>
      <c r="E1382" s="158"/>
      <c r="F1382" s="158"/>
      <c r="G1382" s="180"/>
    </row>
    <row r="1383" s="3" customFormat="1" spans="1:7">
      <c r="A1383" s="124"/>
      <c r="C1383" s="158"/>
      <c r="D1383" s="158"/>
      <c r="E1383" s="158"/>
      <c r="F1383" s="158"/>
      <c r="G1383" s="180"/>
    </row>
    <row r="1384" s="3" customFormat="1" spans="1:7">
      <c r="A1384" s="124"/>
      <c r="C1384" s="158"/>
      <c r="D1384" s="158"/>
      <c r="E1384" s="158"/>
      <c r="F1384" s="158"/>
      <c r="G1384" s="180"/>
    </row>
    <row r="1385" s="3" customFormat="1" spans="1:7">
      <c r="A1385" s="124"/>
      <c r="C1385" s="158"/>
      <c r="D1385" s="158"/>
      <c r="E1385" s="158"/>
      <c r="F1385" s="158"/>
      <c r="G1385" s="180"/>
    </row>
    <row r="1386" s="3" customFormat="1" spans="1:7">
      <c r="A1386" s="124"/>
      <c r="C1386" s="158"/>
      <c r="D1386" s="158"/>
      <c r="E1386" s="158"/>
      <c r="F1386" s="158"/>
      <c r="G1386" s="180"/>
    </row>
    <row r="1387" s="3" customFormat="1" spans="1:7">
      <c r="A1387" s="124"/>
      <c r="C1387" s="158"/>
      <c r="D1387" s="158"/>
      <c r="E1387" s="158"/>
      <c r="F1387" s="158"/>
      <c r="G1387" s="180"/>
    </row>
    <row r="1388" s="3" customFormat="1" spans="1:7">
      <c r="A1388" s="124"/>
      <c r="C1388" s="158"/>
      <c r="D1388" s="158"/>
      <c r="E1388" s="158"/>
      <c r="F1388" s="158"/>
      <c r="G1388" s="180"/>
    </row>
    <row r="1389" s="3" customFormat="1" spans="1:7">
      <c r="A1389" s="124"/>
      <c r="C1389" s="158"/>
      <c r="D1389" s="158"/>
      <c r="E1389" s="158"/>
      <c r="F1389" s="158"/>
      <c r="G1389" s="180"/>
    </row>
    <row r="1390" s="3" customFormat="1" spans="1:7">
      <c r="A1390" s="124"/>
      <c r="C1390" s="158"/>
      <c r="D1390" s="158"/>
      <c r="E1390" s="158"/>
      <c r="F1390" s="158"/>
      <c r="G1390" s="180"/>
    </row>
    <row r="1391" s="3" customFormat="1" spans="1:7">
      <c r="A1391" s="124"/>
      <c r="C1391" s="158"/>
      <c r="D1391" s="158"/>
      <c r="E1391" s="158"/>
      <c r="F1391" s="158"/>
      <c r="G1391" s="180"/>
    </row>
    <row r="1392" s="3" customFormat="1" spans="1:7">
      <c r="A1392" s="124"/>
      <c r="C1392" s="158"/>
      <c r="D1392" s="158"/>
      <c r="E1392" s="158"/>
      <c r="F1392" s="158"/>
      <c r="G1392" s="180"/>
    </row>
    <row r="1393" s="3" customFormat="1" spans="1:7">
      <c r="A1393" s="124"/>
      <c r="C1393" s="158"/>
      <c r="D1393" s="158"/>
      <c r="E1393" s="158"/>
      <c r="F1393" s="158"/>
      <c r="G1393" s="180"/>
    </row>
    <row r="1394" s="3" customFormat="1" spans="1:7">
      <c r="A1394" s="124"/>
      <c r="C1394" s="158"/>
      <c r="D1394" s="158"/>
      <c r="E1394" s="158"/>
      <c r="F1394" s="158"/>
      <c r="G1394" s="180"/>
    </row>
    <row r="1395" s="3" customFormat="1" spans="1:7">
      <c r="A1395" s="124"/>
      <c r="C1395" s="158"/>
      <c r="D1395" s="158"/>
      <c r="E1395" s="158"/>
      <c r="F1395" s="158"/>
      <c r="G1395" s="180"/>
    </row>
    <row r="1396" s="3" customFormat="1" spans="1:7">
      <c r="A1396" s="124"/>
      <c r="C1396" s="158"/>
      <c r="D1396" s="158"/>
      <c r="E1396" s="158"/>
      <c r="F1396" s="158"/>
      <c r="G1396" s="180"/>
    </row>
    <row r="1397" s="3" customFormat="1" spans="1:7">
      <c r="A1397" s="124"/>
      <c r="C1397" s="158"/>
      <c r="D1397" s="158"/>
      <c r="E1397" s="158"/>
      <c r="F1397" s="158"/>
      <c r="G1397" s="180"/>
    </row>
    <row r="1398" s="3" customFormat="1" spans="1:7">
      <c r="A1398" s="124"/>
      <c r="C1398" s="158"/>
      <c r="D1398" s="158"/>
      <c r="E1398" s="158"/>
      <c r="F1398" s="158"/>
      <c r="G1398" s="180"/>
    </row>
    <row r="1399" s="3" customFormat="1" spans="1:7">
      <c r="A1399" s="124"/>
      <c r="C1399" s="158"/>
      <c r="D1399" s="158"/>
      <c r="E1399" s="158"/>
      <c r="F1399" s="158"/>
      <c r="G1399" s="180"/>
    </row>
    <row r="1400" s="3" customFormat="1" spans="1:7">
      <c r="A1400" s="124"/>
      <c r="C1400" s="158"/>
      <c r="D1400" s="158"/>
      <c r="E1400" s="158"/>
      <c r="F1400" s="158"/>
      <c r="G1400" s="180"/>
    </row>
    <row r="1401" s="3" customFormat="1" spans="1:7">
      <c r="A1401" s="124"/>
      <c r="C1401" s="158"/>
      <c r="D1401" s="158"/>
      <c r="E1401" s="158"/>
      <c r="F1401" s="158"/>
      <c r="G1401" s="180"/>
    </row>
    <row r="1402" s="3" customFormat="1" spans="1:7">
      <c r="A1402" s="124"/>
      <c r="C1402" s="158"/>
      <c r="D1402" s="158"/>
      <c r="E1402" s="158"/>
      <c r="F1402" s="158"/>
      <c r="G1402" s="180"/>
    </row>
    <row r="1403" s="3" customFormat="1" spans="1:7">
      <c r="A1403" s="124"/>
      <c r="C1403" s="158"/>
      <c r="D1403" s="158"/>
      <c r="E1403" s="158"/>
      <c r="F1403" s="158"/>
      <c r="G1403" s="180"/>
    </row>
    <row r="1404" s="3" customFormat="1" spans="1:7">
      <c r="A1404" s="124"/>
      <c r="C1404" s="158"/>
      <c r="D1404" s="158"/>
      <c r="E1404" s="158"/>
      <c r="F1404" s="158"/>
      <c r="G1404" s="180"/>
    </row>
    <row r="1405" s="3" customFormat="1" spans="1:7">
      <c r="A1405" s="124"/>
      <c r="C1405" s="158"/>
      <c r="D1405" s="158"/>
      <c r="E1405" s="158"/>
      <c r="F1405" s="158"/>
      <c r="G1405" s="180"/>
    </row>
    <row r="1406" s="3" customFormat="1" spans="1:7">
      <c r="A1406" s="124"/>
      <c r="C1406" s="158"/>
      <c r="D1406" s="158"/>
      <c r="E1406" s="158"/>
      <c r="F1406" s="158"/>
      <c r="G1406" s="180"/>
    </row>
    <row r="1407" s="3" customFormat="1" spans="1:7">
      <c r="A1407" s="124"/>
      <c r="C1407" s="158"/>
      <c r="D1407" s="158"/>
      <c r="E1407" s="158"/>
      <c r="F1407" s="158"/>
      <c r="G1407" s="180"/>
    </row>
    <row r="1408" s="3" customFormat="1" spans="1:7">
      <c r="A1408" s="124"/>
      <c r="C1408" s="158"/>
      <c r="D1408" s="158"/>
      <c r="E1408" s="158"/>
      <c r="F1408" s="158"/>
      <c r="G1408" s="180"/>
    </row>
    <row r="1409" s="3" customFormat="1" spans="1:7">
      <c r="A1409" s="124"/>
      <c r="C1409" s="158"/>
      <c r="D1409" s="158"/>
      <c r="E1409" s="158"/>
      <c r="F1409" s="158"/>
      <c r="G1409" s="180"/>
    </row>
    <row r="1410" s="3" customFormat="1" spans="1:7">
      <c r="A1410" s="124"/>
      <c r="C1410" s="158"/>
      <c r="D1410" s="158"/>
      <c r="E1410" s="158"/>
      <c r="F1410" s="158"/>
      <c r="G1410" s="180"/>
    </row>
    <row r="1411" s="3" customFormat="1" spans="1:7">
      <c r="A1411" s="124"/>
      <c r="C1411" s="158"/>
      <c r="D1411" s="158"/>
      <c r="E1411" s="158"/>
      <c r="F1411" s="158"/>
      <c r="G1411" s="180"/>
    </row>
    <row r="1412" s="3" customFormat="1" spans="1:7">
      <c r="A1412" s="124"/>
      <c r="C1412" s="158"/>
      <c r="D1412" s="158"/>
      <c r="E1412" s="158"/>
      <c r="F1412" s="158"/>
      <c r="G1412" s="180"/>
    </row>
    <row r="1413" s="3" customFormat="1" spans="1:7">
      <c r="A1413" s="124"/>
      <c r="C1413" s="158"/>
      <c r="D1413" s="158"/>
      <c r="E1413" s="158"/>
      <c r="F1413" s="158"/>
      <c r="G1413" s="180"/>
    </row>
    <row r="1414" s="3" customFormat="1" spans="1:7">
      <c r="A1414" s="124"/>
      <c r="C1414" s="158"/>
      <c r="D1414" s="158"/>
      <c r="E1414" s="158"/>
      <c r="F1414" s="158"/>
      <c r="G1414" s="180"/>
    </row>
    <row r="1415" s="3" customFormat="1" spans="1:7">
      <c r="A1415" s="124"/>
      <c r="C1415" s="158"/>
      <c r="D1415" s="158"/>
      <c r="E1415" s="158"/>
      <c r="F1415" s="158"/>
      <c r="G1415" s="180"/>
    </row>
    <row r="1416" s="3" customFormat="1" spans="1:7">
      <c r="A1416" s="124"/>
      <c r="C1416" s="158"/>
      <c r="D1416" s="158"/>
      <c r="E1416" s="158"/>
      <c r="F1416" s="158"/>
      <c r="G1416" s="180"/>
    </row>
    <row r="1417" s="3" customFormat="1" spans="1:7">
      <c r="A1417" s="124"/>
      <c r="C1417" s="158"/>
      <c r="D1417" s="158"/>
      <c r="E1417" s="158"/>
      <c r="F1417" s="158"/>
      <c r="G1417" s="180"/>
    </row>
    <row r="1418" s="3" customFormat="1" spans="1:7">
      <c r="A1418" s="124"/>
      <c r="C1418" s="158"/>
      <c r="D1418" s="158"/>
      <c r="E1418" s="158"/>
      <c r="F1418" s="158"/>
      <c r="G1418" s="180"/>
    </row>
    <row r="1419" s="3" customFormat="1" spans="1:7">
      <c r="A1419" s="124"/>
      <c r="C1419" s="158"/>
      <c r="D1419" s="158"/>
      <c r="E1419" s="158"/>
      <c r="F1419" s="158"/>
      <c r="G1419" s="180"/>
    </row>
    <row r="1420" s="3" customFormat="1" spans="1:7">
      <c r="A1420" s="124"/>
      <c r="C1420" s="158"/>
      <c r="D1420" s="158"/>
      <c r="E1420" s="158"/>
      <c r="F1420" s="158"/>
      <c r="G1420" s="180"/>
    </row>
    <row r="1421" s="3" customFormat="1" spans="1:7">
      <c r="A1421" s="124"/>
      <c r="C1421" s="158"/>
      <c r="D1421" s="158"/>
      <c r="E1421" s="158"/>
      <c r="F1421" s="158"/>
      <c r="G1421" s="180"/>
    </row>
    <row r="1422" s="3" customFormat="1" spans="1:7">
      <c r="A1422" s="124"/>
      <c r="C1422" s="158"/>
      <c r="D1422" s="158"/>
      <c r="E1422" s="158"/>
      <c r="F1422" s="158"/>
      <c r="G1422" s="180"/>
    </row>
    <row r="1423" s="3" customFormat="1" spans="1:7">
      <c r="A1423" s="124"/>
      <c r="C1423" s="158"/>
      <c r="D1423" s="158"/>
      <c r="E1423" s="158"/>
      <c r="F1423" s="158"/>
      <c r="G1423" s="180"/>
    </row>
    <row r="1424" s="3" customFormat="1" spans="1:7">
      <c r="A1424" s="124"/>
      <c r="C1424" s="158"/>
      <c r="D1424" s="158"/>
      <c r="E1424" s="158"/>
      <c r="F1424" s="158"/>
      <c r="G1424" s="180"/>
    </row>
    <row r="1425" s="3" customFormat="1" spans="1:7">
      <c r="A1425" s="124"/>
      <c r="C1425" s="158"/>
      <c r="D1425" s="158"/>
      <c r="E1425" s="158"/>
      <c r="F1425" s="158"/>
      <c r="G1425" s="180"/>
    </row>
    <row r="1426" s="3" customFormat="1" spans="1:7">
      <c r="A1426" s="124"/>
      <c r="C1426" s="158"/>
      <c r="D1426" s="158"/>
      <c r="E1426" s="158"/>
      <c r="F1426" s="158"/>
      <c r="G1426" s="180"/>
    </row>
    <row r="1427" s="3" customFormat="1" spans="1:7">
      <c r="A1427" s="124"/>
      <c r="C1427" s="158"/>
      <c r="D1427" s="158"/>
      <c r="E1427" s="158"/>
      <c r="F1427" s="158"/>
      <c r="G1427" s="180"/>
    </row>
    <row r="1428" s="3" customFormat="1" spans="1:7">
      <c r="A1428" s="124"/>
      <c r="C1428" s="158"/>
      <c r="D1428" s="158"/>
      <c r="E1428" s="158"/>
      <c r="F1428" s="158"/>
      <c r="G1428" s="180"/>
    </row>
    <row r="1429" s="3" customFormat="1" spans="1:7">
      <c r="A1429" s="124"/>
      <c r="C1429" s="158"/>
      <c r="D1429" s="158"/>
      <c r="E1429" s="158"/>
      <c r="F1429" s="158"/>
      <c r="G1429" s="180"/>
    </row>
    <row r="1430" s="3" customFormat="1" spans="1:7">
      <c r="A1430" s="124"/>
      <c r="C1430" s="158"/>
      <c r="D1430" s="158"/>
      <c r="E1430" s="158"/>
      <c r="F1430" s="158"/>
      <c r="G1430" s="180"/>
    </row>
    <row r="1431" s="3" customFormat="1" spans="1:7">
      <c r="A1431" s="124"/>
      <c r="C1431" s="158"/>
      <c r="D1431" s="158"/>
      <c r="E1431" s="158"/>
      <c r="F1431" s="158"/>
      <c r="G1431" s="180"/>
    </row>
    <row r="1432" s="3" customFormat="1" spans="1:7">
      <c r="A1432" s="124"/>
      <c r="C1432" s="158"/>
      <c r="D1432" s="158"/>
      <c r="E1432" s="158"/>
      <c r="F1432" s="158"/>
      <c r="G1432" s="180"/>
    </row>
    <row r="1433" s="3" customFormat="1" spans="1:7">
      <c r="A1433" s="124"/>
      <c r="C1433" s="158"/>
      <c r="D1433" s="158"/>
      <c r="E1433" s="158"/>
      <c r="F1433" s="158"/>
      <c r="G1433" s="180"/>
    </row>
    <row r="1434" s="3" customFormat="1" spans="1:7">
      <c r="A1434" s="124"/>
      <c r="C1434" s="158"/>
      <c r="D1434" s="158"/>
      <c r="E1434" s="158"/>
      <c r="F1434" s="158"/>
      <c r="G1434" s="180"/>
    </row>
    <row r="1435" s="3" customFormat="1" spans="1:7">
      <c r="A1435" s="124"/>
      <c r="C1435" s="158"/>
      <c r="D1435" s="158"/>
      <c r="E1435" s="158"/>
      <c r="F1435" s="158"/>
      <c r="G1435" s="180"/>
    </row>
    <row r="1436" s="3" customFormat="1" spans="1:7">
      <c r="A1436" s="124"/>
      <c r="C1436" s="158"/>
      <c r="D1436" s="158"/>
      <c r="E1436" s="158"/>
      <c r="F1436" s="158"/>
      <c r="G1436" s="180"/>
    </row>
    <row r="1437" s="3" customFormat="1" spans="1:7">
      <c r="A1437" s="124"/>
      <c r="C1437" s="158"/>
      <c r="D1437" s="158"/>
      <c r="E1437" s="158"/>
      <c r="F1437" s="158"/>
      <c r="G1437" s="180"/>
    </row>
    <row r="1438" s="3" customFormat="1" spans="1:7">
      <c r="A1438" s="124"/>
      <c r="C1438" s="158"/>
      <c r="D1438" s="158"/>
      <c r="E1438" s="158"/>
      <c r="F1438" s="158"/>
      <c r="G1438" s="180"/>
    </row>
    <row r="1439" s="3" customFormat="1" spans="1:7">
      <c r="A1439" s="124"/>
      <c r="C1439" s="158"/>
      <c r="D1439" s="158"/>
      <c r="E1439" s="158"/>
      <c r="F1439" s="158"/>
      <c r="G1439" s="180"/>
    </row>
    <row r="1440" s="3" customFormat="1" spans="1:7">
      <c r="A1440" s="124"/>
      <c r="C1440" s="158"/>
      <c r="D1440" s="158"/>
      <c r="E1440" s="158"/>
      <c r="F1440" s="158"/>
      <c r="G1440" s="180"/>
    </row>
    <row r="1441" s="3" customFormat="1" spans="1:7">
      <c r="A1441" s="124"/>
      <c r="C1441" s="158"/>
      <c r="D1441" s="158"/>
      <c r="E1441" s="158"/>
      <c r="F1441" s="158"/>
      <c r="G1441" s="180"/>
    </row>
    <row r="1442" s="3" customFormat="1" spans="1:7">
      <c r="A1442" s="124"/>
      <c r="C1442" s="158"/>
      <c r="D1442" s="158"/>
      <c r="E1442" s="158"/>
      <c r="F1442" s="158"/>
      <c r="G1442" s="180"/>
    </row>
    <row r="1443" s="3" customFormat="1" spans="1:7">
      <c r="A1443" s="124"/>
      <c r="C1443" s="158"/>
      <c r="D1443" s="158"/>
      <c r="E1443" s="158"/>
      <c r="F1443" s="158"/>
      <c r="G1443" s="180"/>
    </row>
    <row r="1444" s="3" customFormat="1" spans="1:7">
      <c r="A1444" s="124"/>
      <c r="C1444" s="158"/>
      <c r="D1444" s="158"/>
      <c r="E1444" s="158"/>
      <c r="F1444" s="158"/>
      <c r="G1444" s="180"/>
    </row>
    <row r="1445" s="3" customFormat="1" spans="1:7">
      <c r="A1445" s="124"/>
      <c r="C1445" s="158"/>
      <c r="D1445" s="158"/>
      <c r="E1445" s="158"/>
      <c r="F1445" s="158"/>
      <c r="G1445" s="180"/>
    </row>
    <row r="1446" s="3" customFormat="1" spans="1:7">
      <c r="A1446" s="124"/>
      <c r="C1446" s="158"/>
      <c r="D1446" s="158"/>
      <c r="E1446" s="158"/>
      <c r="F1446" s="158"/>
      <c r="G1446" s="180"/>
    </row>
    <row r="1447" s="3" customFormat="1" spans="1:7">
      <c r="A1447" s="124"/>
      <c r="C1447" s="158"/>
      <c r="D1447" s="158"/>
      <c r="E1447" s="158"/>
      <c r="F1447" s="158"/>
      <c r="G1447" s="180"/>
    </row>
    <row r="1448" s="3" customFormat="1" spans="1:7">
      <c r="A1448" s="124"/>
      <c r="C1448" s="158"/>
      <c r="D1448" s="158"/>
      <c r="E1448" s="158"/>
      <c r="F1448" s="158"/>
      <c r="G1448" s="180"/>
    </row>
    <row r="1449" s="3" customFormat="1" spans="1:7">
      <c r="A1449" s="124"/>
      <c r="C1449" s="158"/>
      <c r="D1449" s="158"/>
      <c r="E1449" s="158"/>
      <c r="F1449" s="158"/>
      <c r="G1449" s="180"/>
    </row>
    <row r="1450" s="3" customFormat="1" spans="1:7">
      <c r="A1450" s="124"/>
      <c r="C1450" s="158"/>
      <c r="D1450" s="158"/>
      <c r="E1450" s="158"/>
      <c r="F1450" s="158"/>
      <c r="G1450" s="180"/>
    </row>
    <row r="1451" s="3" customFormat="1" spans="1:7">
      <c r="A1451" s="124"/>
      <c r="C1451" s="158"/>
      <c r="D1451" s="158"/>
      <c r="E1451" s="158"/>
      <c r="F1451" s="158"/>
      <c r="G1451" s="180"/>
    </row>
    <row r="1452" s="3" customFormat="1" spans="1:7">
      <c r="A1452" s="124"/>
      <c r="C1452" s="158"/>
      <c r="D1452" s="158"/>
      <c r="E1452" s="158"/>
      <c r="F1452" s="158"/>
      <c r="G1452" s="180"/>
    </row>
    <row r="1453" s="3" customFormat="1" spans="1:7">
      <c r="A1453" s="124"/>
      <c r="C1453" s="158"/>
      <c r="D1453" s="158"/>
      <c r="E1453" s="158"/>
      <c r="F1453" s="158"/>
      <c r="G1453" s="180"/>
    </row>
    <row r="1454" s="3" customFormat="1" spans="1:7">
      <c r="A1454" s="124"/>
      <c r="C1454" s="158"/>
      <c r="D1454" s="158"/>
      <c r="E1454" s="158"/>
      <c r="F1454" s="158"/>
      <c r="G1454" s="180"/>
    </row>
    <row r="1455" s="3" customFormat="1" spans="1:7">
      <c r="A1455" s="124"/>
      <c r="C1455" s="158"/>
      <c r="D1455" s="158"/>
      <c r="E1455" s="158"/>
      <c r="F1455" s="158"/>
      <c r="G1455" s="180"/>
    </row>
    <row r="1456" s="3" customFormat="1" spans="1:7">
      <c r="A1456" s="124"/>
      <c r="C1456" s="158"/>
      <c r="D1456" s="158"/>
      <c r="E1456" s="158"/>
      <c r="F1456" s="158"/>
      <c r="G1456" s="180"/>
    </row>
    <row r="1457" s="3" customFormat="1" spans="1:7">
      <c r="A1457" s="124"/>
      <c r="C1457" s="158"/>
      <c r="D1457" s="158"/>
      <c r="E1457" s="158"/>
      <c r="F1457" s="158"/>
      <c r="G1457" s="180"/>
    </row>
    <row r="1458" s="3" customFormat="1" spans="1:7">
      <c r="A1458" s="124"/>
      <c r="C1458" s="158"/>
      <c r="D1458" s="158"/>
      <c r="E1458" s="158"/>
      <c r="F1458" s="158"/>
      <c r="G1458" s="180"/>
    </row>
    <row r="1459" s="3" customFormat="1" spans="1:7">
      <c r="A1459" s="124"/>
      <c r="C1459" s="158"/>
      <c r="D1459" s="158"/>
      <c r="E1459" s="158"/>
      <c r="F1459" s="158"/>
      <c r="G1459" s="180"/>
    </row>
    <row r="1460" s="3" customFormat="1" spans="1:7">
      <c r="A1460" s="124"/>
      <c r="C1460" s="158"/>
      <c r="D1460" s="158"/>
      <c r="E1460" s="158"/>
      <c r="F1460" s="158"/>
      <c r="G1460" s="180"/>
    </row>
    <row r="1461" s="3" customFormat="1" spans="1:7">
      <c r="A1461" s="124"/>
      <c r="C1461" s="158"/>
      <c r="D1461" s="158"/>
      <c r="E1461" s="158"/>
      <c r="F1461" s="158"/>
      <c r="G1461" s="180"/>
    </row>
    <row r="1462" s="3" customFormat="1" spans="1:7">
      <c r="A1462" s="124"/>
      <c r="C1462" s="158"/>
      <c r="D1462" s="158"/>
      <c r="E1462" s="158"/>
      <c r="F1462" s="158"/>
      <c r="G1462" s="180"/>
    </row>
    <row r="1463" s="3" customFormat="1" spans="1:7">
      <c r="A1463" s="124"/>
      <c r="C1463" s="158"/>
      <c r="D1463" s="158"/>
      <c r="E1463" s="158"/>
      <c r="F1463" s="158"/>
      <c r="G1463" s="180"/>
    </row>
    <row r="1464" s="3" customFormat="1" spans="1:7">
      <c r="A1464" s="124"/>
      <c r="C1464" s="158"/>
      <c r="D1464" s="158"/>
      <c r="E1464" s="158"/>
      <c r="F1464" s="158"/>
      <c r="G1464" s="180"/>
    </row>
    <row r="1465" s="3" customFormat="1" spans="1:7">
      <c r="A1465" s="124"/>
      <c r="C1465" s="158"/>
      <c r="D1465" s="158"/>
      <c r="E1465" s="158"/>
      <c r="F1465" s="158"/>
      <c r="G1465" s="180"/>
    </row>
    <row r="1466" s="3" customFormat="1" spans="1:7">
      <c r="A1466" s="124"/>
      <c r="C1466" s="158"/>
      <c r="D1466" s="158"/>
      <c r="E1466" s="158"/>
      <c r="F1466" s="158"/>
      <c r="G1466" s="180"/>
    </row>
    <row r="1467" s="3" customFormat="1" spans="1:7">
      <c r="A1467" s="124"/>
      <c r="C1467" s="158"/>
      <c r="D1467" s="158"/>
      <c r="E1467" s="158"/>
      <c r="F1467" s="158"/>
      <c r="G1467" s="180"/>
    </row>
    <row r="1468" s="3" customFormat="1" spans="1:7">
      <c r="A1468" s="124"/>
      <c r="C1468" s="158"/>
      <c r="D1468" s="158"/>
      <c r="E1468" s="158"/>
      <c r="F1468" s="158"/>
      <c r="G1468" s="180"/>
    </row>
    <row r="1469" s="3" customFormat="1" spans="1:7">
      <c r="A1469" s="124"/>
      <c r="C1469" s="158"/>
      <c r="D1469" s="158"/>
      <c r="E1469" s="158"/>
      <c r="F1469" s="158"/>
      <c r="G1469" s="180"/>
    </row>
    <row r="1470" s="3" customFormat="1" spans="1:7">
      <c r="A1470" s="124"/>
      <c r="C1470" s="158"/>
      <c r="D1470" s="158"/>
      <c r="E1470" s="158"/>
      <c r="F1470" s="158"/>
      <c r="G1470" s="180"/>
    </row>
    <row r="1471" s="3" customFormat="1" spans="1:7">
      <c r="A1471" s="124"/>
      <c r="C1471" s="158"/>
      <c r="D1471" s="158"/>
      <c r="E1471" s="158"/>
      <c r="F1471" s="158"/>
      <c r="G1471" s="180"/>
    </row>
    <row r="1472" s="3" customFormat="1" spans="1:7">
      <c r="A1472" s="124"/>
      <c r="C1472" s="158"/>
      <c r="D1472" s="158"/>
      <c r="E1472" s="158"/>
      <c r="F1472" s="158"/>
      <c r="G1472" s="180"/>
    </row>
    <row r="1473" s="3" customFormat="1" spans="1:7">
      <c r="A1473" s="124"/>
      <c r="C1473" s="158"/>
      <c r="D1473" s="158"/>
      <c r="E1473" s="158"/>
      <c r="F1473" s="158"/>
      <c r="G1473" s="180"/>
    </row>
    <row r="1474" s="3" customFormat="1" spans="1:7">
      <c r="A1474" s="124"/>
      <c r="C1474" s="158"/>
      <c r="D1474" s="158"/>
      <c r="E1474" s="158"/>
      <c r="F1474" s="158"/>
      <c r="G1474" s="180"/>
    </row>
    <row r="1475" s="3" customFormat="1" spans="1:7">
      <c r="A1475" s="124"/>
      <c r="C1475" s="158"/>
      <c r="D1475" s="158"/>
      <c r="E1475" s="158"/>
      <c r="F1475" s="158"/>
      <c r="G1475" s="180"/>
    </row>
    <row r="1476" s="3" customFormat="1" spans="1:7">
      <c r="A1476" s="124"/>
      <c r="C1476" s="158"/>
      <c r="D1476" s="158"/>
      <c r="E1476" s="158"/>
      <c r="F1476" s="158"/>
      <c r="G1476" s="180"/>
    </row>
    <row r="1477" s="3" customFormat="1" spans="1:7">
      <c r="A1477" s="124"/>
      <c r="C1477" s="158"/>
      <c r="D1477" s="158"/>
      <c r="E1477" s="158"/>
      <c r="F1477" s="158"/>
      <c r="G1477" s="180"/>
    </row>
    <row r="1478" s="3" customFormat="1" spans="1:7">
      <c r="A1478" s="124"/>
      <c r="C1478" s="158"/>
      <c r="D1478" s="158"/>
      <c r="E1478" s="158"/>
      <c r="F1478" s="158"/>
      <c r="G1478" s="180"/>
    </row>
    <row r="1479" s="3" customFormat="1" spans="1:7">
      <c r="A1479" s="124"/>
      <c r="C1479" s="158"/>
      <c r="D1479" s="158"/>
      <c r="E1479" s="158"/>
      <c r="F1479" s="158"/>
      <c r="G1479" s="180"/>
    </row>
    <row r="1480" s="3" customFormat="1" spans="1:7">
      <c r="A1480" s="124"/>
      <c r="C1480" s="158"/>
      <c r="D1480" s="158"/>
      <c r="E1480" s="158"/>
      <c r="F1480" s="158"/>
      <c r="G1480" s="180"/>
    </row>
    <row r="1481" s="3" customFormat="1" spans="1:7">
      <c r="A1481" s="124"/>
      <c r="C1481" s="158"/>
      <c r="D1481" s="158"/>
      <c r="E1481" s="158"/>
      <c r="F1481" s="158"/>
      <c r="G1481" s="180"/>
    </row>
    <row r="1482" s="3" customFormat="1" spans="1:7">
      <c r="A1482" s="124"/>
      <c r="C1482" s="158"/>
      <c r="D1482" s="158"/>
      <c r="E1482" s="158"/>
      <c r="F1482" s="158"/>
      <c r="G1482" s="180"/>
    </row>
    <row r="1483" s="3" customFormat="1" spans="1:7">
      <c r="A1483" s="124"/>
      <c r="C1483" s="158"/>
      <c r="D1483" s="158"/>
      <c r="E1483" s="158"/>
      <c r="F1483" s="158"/>
      <c r="G1483" s="180"/>
    </row>
    <row r="1484" s="3" customFormat="1" spans="1:7">
      <c r="A1484" s="124"/>
      <c r="C1484" s="158"/>
      <c r="D1484" s="158"/>
      <c r="E1484" s="158"/>
      <c r="F1484" s="158"/>
      <c r="G1484" s="180"/>
    </row>
    <row r="1485" s="3" customFormat="1" spans="1:7">
      <c r="A1485" s="124"/>
      <c r="C1485" s="158"/>
      <c r="D1485" s="158"/>
      <c r="E1485" s="158"/>
      <c r="F1485" s="158"/>
      <c r="G1485" s="180"/>
    </row>
    <row r="1486" s="3" customFormat="1" spans="1:7">
      <c r="A1486" s="124"/>
      <c r="C1486" s="158"/>
      <c r="D1486" s="158"/>
      <c r="E1486" s="158"/>
      <c r="F1486" s="158"/>
      <c r="G1486" s="180"/>
    </row>
    <row r="1487" s="3" customFormat="1" spans="1:7">
      <c r="A1487" s="124"/>
      <c r="C1487" s="158"/>
      <c r="D1487" s="158"/>
      <c r="E1487" s="158"/>
      <c r="F1487" s="158"/>
      <c r="G1487" s="180"/>
    </row>
    <row r="1488" s="3" customFormat="1" spans="1:7">
      <c r="A1488" s="124"/>
      <c r="C1488" s="158"/>
      <c r="D1488" s="158"/>
      <c r="E1488" s="158"/>
      <c r="F1488" s="158"/>
      <c r="G1488" s="180"/>
    </row>
    <row r="1489" s="3" customFormat="1" spans="1:7">
      <c r="A1489" s="124"/>
      <c r="C1489" s="158"/>
      <c r="D1489" s="158"/>
      <c r="E1489" s="158"/>
      <c r="F1489" s="158"/>
      <c r="G1489" s="180"/>
    </row>
    <row r="1490" s="3" customFormat="1" spans="1:7">
      <c r="A1490" s="124"/>
      <c r="C1490" s="158"/>
      <c r="D1490" s="158"/>
      <c r="E1490" s="158"/>
      <c r="F1490" s="158"/>
      <c r="G1490" s="180"/>
    </row>
    <row r="1491" s="3" customFormat="1" spans="1:7">
      <c r="A1491" s="124"/>
      <c r="C1491" s="158"/>
      <c r="D1491" s="158"/>
      <c r="E1491" s="158"/>
      <c r="F1491" s="158"/>
      <c r="G1491" s="180"/>
    </row>
    <row r="1492" s="3" customFormat="1" spans="1:7">
      <c r="A1492" s="124"/>
      <c r="C1492" s="158"/>
      <c r="D1492" s="158"/>
      <c r="E1492" s="158"/>
      <c r="F1492" s="158"/>
      <c r="G1492" s="180"/>
    </row>
    <row r="1493" s="3" customFormat="1" spans="1:7">
      <c r="A1493" s="124"/>
      <c r="C1493" s="158"/>
      <c r="D1493" s="158"/>
      <c r="E1493" s="158"/>
      <c r="F1493" s="158"/>
      <c r="G1493" s="180"/>
    </row>
    <row r="1494" s="3" customFormat="1" spans="1:7">
      <c r="A1494" s="124"/>
      <c r="C1494" s="158"/>
      <c r="D1494" s="158"/>
      <c r="E1494" s="158"/>
      <c r="F1494" s="158"/>
      <c r="G1494" s="180"/>
    </row>
    <row r="1495" s="3" customFormat="1" spans="1:7">
      <c r="A1495" s="124"/>
      <c r="C1495" s="158"/>
      <c r="D1495" s="158"/>
      <c r="E1495" s="158"/>
      <c r="F1495" s="158"/>
      <c r="G1495" s="180"/>
    </row>
    <row r="1496" s="3" customFormat="1" spans="1:7">
      <c r="A1496" s="124"/>
      <c r="C1496" s="158"/>
      <c r="D1496" s="158"/>
      <c r="E1496" s="158"/>
      <c r="F1496" s="158"/>
      <c r="G1496" s="180"/>
    </row>
    <row r="1497" s="3" customFormat="1" spans="1:7">
      <c r="A1497" s="124"/>
      <c r="C1497" s="158"/>
      <c r="D1497" s="158"/>
      <c r="E1497" s="158"/>
      <c r="F1497" s="158"/>
      <c r="G1497" s="180"/>
    </row>
    <row r="1498" s="3" customFormat="1" spans="1:7">
      <c r="A1498" s="124"/>
      <c r="C1498" s="158"/>
      <c r="D1498" s="158"/>
      <c r="E1498" s="158"/>
      <c r="F1498" s="158"/>
      <c r="G1498" s="180"/>
    </row>
    <row r="1499" s="3" customFormat="1" spans="1:7">
      <c r="A1499" s="124"/>
      <c r="C1499" s="158"/>
      <c r="D1499" s="158"/>
      <c r="E1499" s="158"/>
      <c r="F1499" s="158"/>
      <c r="G1499" s="180"/>
    </row>
    <row r="1500" s="3" customFormat="1" spans="1:7">
      <c r="A1500" s="124"/>
      <c r="C1500" s="158"/>
      <c r="D1500" s="158"/>
      <c r="E1500" s="158"/>
      <c r="F1500" s="158"/>
      <c r="G1500" s="180"/>
    </row>
    <row r="1501" s="3" customFormat="1" spans="1:7">
      <c r="A1501" s="124"/>
      <c r="C1501" s="158"/>
      <c r="D1501" s="158"/>
      <c r="E1501" s="158"/>
      <c r="F1501" s="158"/>
      <c r="G1501" s="180"/>
    </row>
    <row r="1502" s="3" customFormat="1" spans="1:7">
      <c r="A1502" s="124"/>
      <c r="C1502" s="158"/>
      <c r="D1502" s="158"/>
      <c r="E1502" s="158"/>
      <c r="F1502" s="158"/>
      <c r="G1502" s="180"/>
    </row>
    <row r="1503" s="3" customFormat="1" spans="1:7">
      <c r="A1503" s="124"/>
      <c r="C1503" s="158"/>
      <c r="D1503" s="158"/>
      <c r="E1503" s="158"/>
      <c r="F1503" s="158"/>
      <c r="G1503" s="180"/>
    </row>
    <row r="1504" s="3" customFormat="1" spans="1:7">
      <c r="A1504" s="124"/>
      <c r="C1504" s="158"/>
      <c r="D1504" s="158"/>
      <c r="E1504" s="158"/>
      <c r="F1504" s="158"/>
      <c r="G1504" s="180"/>
    </row>
    <row r="1505" s="3" customFormat="1" spans="1:7">
      <c r="A1505" s="124"/>
      <c r="C1505" s="158"/>
      <c r="D1505" s="158"/>
      <c r="E1505" s="158"/>
      <c r="F1505" s="158"/>
      <c r="G1505" s="180"/>
    </row>
    <row r="1506" s="3" customFormat="1" spans="1:7">
      <c r="A1506" s="124"/>
      <c r="C1506" s="158"/>
      <c r="D1506" s="158"/>
      <c r="E1506" s="158"/>
      <c r="F1506" s="158"/>
      <c r="G1506" s="180"/>
    </row>
    <row r="1507" s="3" customFormat="1" spans="1:7">
      <c r="A1507" s="124"/>
      <c r="C1507" s="158"/>
      <c r="D1507" s="158"/>
      <c r="E1507" s="158"/>
      <c r="F1507" s="158"/>
      <c r="G1507" s="180"/>
    </row>
    <row r="1508" s="3" customFormat="1" spans="1:7">
      <c r="A1508" s="124"/>
      <c r="C1508" s="158"/>
      <c r="D1508" s="158"/>
      <c r="E1508" s="158"/>
      <c r="F1508" s="158"/>
      <c r="G1508" s="180"/>
    </row>
    <row r="1509" s="3" customFormat="1" spans="1:7">
      <c r="A1509" s="124"/>
      <c r="C1509" s="158"/>
      <c r="D1509" s="158"/>
      <c r="E1509" s="158"/>
      <c r="F1509" s="158"/>
      <c r="G1509" s="180"/>
    </row>
    <row r="1510" s="3" customFormat="1" spans="1:7">
      <c r="A1510" s="124"/>
      <c r="C1510" s="158"/>
      <c r="D1510" s="158"/>
      <c r="E1510" s="158"/>
      <c r="F1510" s="158"/>
      <c r="G1510" s="180"/>
    </row>
    <row r="1511" s="3" customFormat="1" spans="1:7">
      <c r="A1511" s="124"/>
      <c r="C1511" s="158"/>
      <c r="D1511" s="158"/>
      <c r="E1511" s="158"/>
      <c r="F1511" s="158"/>
      <c r="G1511" s="180"/>
    </row>
    <row r="1512" s="3" customFormat="1" spans="1:7">
      <c r="A1512" s="124"/>
      <c r="C1512" s="158"/>
      <c r="D1512" s="158"/>
      <c r="E1512" s="158"/>
      <c r="F1512" s="158"/>
      <c r="G1512" s="180"/>
    </row>
    <row r="1513" s="3" customFormat="1" spans="1:7">
      <c r="A1513" s="124"/>
      <c r="C1513" s="158"/>
      <c r="D1513" s="158"/>
      <c r="E1513" s="158"/>
      <c r="F1513" s="158"/>
      <c r="G1513" s="180"/>
    </row>
    <row r="1514" s="3" customFormat="1" spans="1:7">
      <c r="A1514" s="124"/>
      <c r="C1514" s="158"/>
      <c r="D1514" s="158"/>
      <c r="E1514" s="158"/>
      <c r="F1514" s="158"/>
      <c r="G1514" s="180"/>
    </row>
    <row r="1515" s="3" customFormat="1" spans="1:7">
      <c r="A1515" s="124"/>
      <c r="C1515" s="158"/>
      <c r="D1515" s="158"/>
      <c r="E1515" s="158"/>
      <c r="F1515" s="158"/>
      <c r="G1515" s="180"/>
    </row>
    <row r="1516" s="3" customFormat="1" spans="1:7">
      <c r="A1516" s="124"/>
      <c r="C1516" s="158"/>
      <c r="D1516" s="158"/>
      <c r="E1516" s="158"/>
      <c r="F1516" s="158"/>
      <c r="G1516" s="180"/>
    </row>
    <row r="1517" s="3" customFormat="1" spans="1:7">
      <c r="A1517" s="124"/>
      <c r="C1517" s="158"/>
      <c r="D1517" s="158"/>
      <c r="E1517" s="158"/>
      <c r="F1517" s="158"/>
      <c r="G1517" s="180"/>
    </row>
    <row r="1518" s="3" customFormat="1" spans="1:7">
      <c r="A1518" s="124"/>
      <c r="C1518" s="158"/>
      <c r="D1518" s="158"/>
      <c r="E1518" s="158"/>
      <c r="F1518" s="158"/>
      <c r="G1518" s="180"/>
    </row>
    <row r="1519" s="3" customFormat="1" spans="1:7">
      <c r="A1519" s="124"/>
      <c r="C1519" s="158"/>
      <c r="D1519" s="158"/>
      <c r="E1519" s="158"/>
      <c r="F1519" s="158"/>
      <c r="G1519" s="180"/>
    </row>
    <row r="1520" s="3" customFormat="1" spans="1:7">
      <c r="A1520" s="124"/>
      <c r="C1520" s="158"/>
      <c r="D1520" s="158"/>
      <c r="E1520" s="158"/>
      <c r="F1520" s="158"/>
      <c r="G1520" s="180"/>
    </row>
    <row r="1521" s="3" customFormat="1" spans="1:7">
      <c r="A1521" s="124"/>
      <c r="C1521" s="158"/>
      <c r="D1521" s="158"/>
      <c r="E1521" s="158"/>
      <c r="F1521" s="158"/>
      <c r="G1521" s="180"/>
    </row>
    <row r="1522" s="3" customFormat="1" spans="1:7">
      <c r="A1522" s="124"/>
      <c r="C1522" s="158"/>
      <c r="D1522" s="158"/>
      <c r="E1522" s="158"/>
      <c r="F1522" s="158"/>
      <c r="G1522" s="180"/>
    </row>
    <row r="1523" s="3" customFormat="1" spans="1:7">
      <c r="A1523" s="124"/>
      <c r="C1523" s="158"/>
      <c r="D1523" s="158"/>
      <c r="E1523" s="158"/>
      <c r="F1523" s="158"/>
      <c r="G1523" s="180"/>
    </row>
    <row r="1524" s="3" customFormat="1" spans="1:7">
      <c r="A1524" s="124"/>
      <c r="C1524" s="158"/>
      <c r="D1524" s="158"/>
      <c r="E1524" s="158"/>
      <c r="F1524" s="158"/>
      <c r="G1524" s="180"/>
    </row>
    <row r="1525" s="3" customFormat="1" spans="1:7">
      <c r="A1525" s="124"/>
      <c r="C1525" s="158"/>
      <c r="D1525" s="158"/>
      <c r="E1525" s="158"/>
      <c r="F1525" s="158"/>
      <c r="G1525" s="180"/>
    </row>
    <row r="1526" s="3" customFormat="1" spans="1:7">
      <c r="A1526" s="124"/>
      <c r="C1526" s="158"/>
      <c r="D1526" s="158"/>
      <c r="E1526" s="158"/>
      <c r="F1526" s="158"/>
      <c r="G1526" s="180"/>
    </row>
    <row r="1527" s="3" customFormat="1" spans="1:7">
      <c r="A1527" s="124"/>
      <c r="C1527" s="158"/>
      <c r="D1527" s="158"/>
      <c r="E1527" s="158"/>
      <c r="F1527" s="158"/>
      <c r="G1527" s="180"/>
    </row>
    <row r="1528" s="3" customFormat="1" spans="1:7">
      <c r="A1528" s="124"/>
      <c r="C1528" s="158"/>
      <c r="D1528" s="158"/>
      <c r="E1528" s="158"/>
      <c r="F1528" s="158"/>
      <c r="G1528" s="180"/>
    </row>
    <row r="1529" s="3" customFormat="1" spans="1:7">
      <c r="A1529" s="124"/>
      <c r="C1529" s="158"/>
      <c r="D1529" s="158"/>
      <c r="E1529" s="158"/>
      <c r="F1529" s="158"/>
      <c r="G1529" s="180"/>
    </row>
    <row r="1530" s="3" customFormat="1" spans="1:7">
      <c r="A1530" s="124"/>
      <c r="C1530" s="158"/>
      <c r="D1530" s="158"/>
      <c r="E1530" s="158"/>
      <c r="F1530" s="158"/>
      <c r="G1530" s="180"/>
    </row>
    <row r="1531" s="3" customFormat="1" spans="1:7">
      <c r="A1531" s="124"/>
      <c r="C1531" s="158"/>
      <c r="D1531" s="158"/>
      <c r="E1531" s="158"/>
      <c r="F1531" s="158"/>
      <c r="G1531" s="180"/>
    </row>
    <row r="1532" s="3" customFormat="1" spans="1:7">
      <c r="A1532" s="124"/>
      <c r="C1532" s="158"/>
      <c r="D1532" s="158"/>
      <c r="E1532" s="158"/>
      <c r="F1532" s="158"/>
      <c r="G1532" s="180"/>
    </row>
    <row r="1533" s="3" customFormat="1" spans="1:7">
      <c r="A1533" s="124"/>
      <c r="C1533" s="158"/>
      <c r="D1533" s="158"/>
      <c r="E1533" s="158"/>
      <c r="F1533" s="158"/>
      <c r="G1533" s="180"/>
    </row>
    <row r="1534" s="3" customFormat="1" spans="1:7">
      <c r="A1534" s="124"/>
      <c r="C1534" s="158"/>
      <c r="D1534" s="158"/>
      <c r="E1534" s="158"/>
      <c r="F1534" s="158"/>
      <c r="G1534" s="180"/>
    </row>
    <row r="1535" s="3" customFormat="1" spans="1:7">
      <c r="A1535" s="124"/>
      <c r="C1535" s="158"/>
      <c r="D1535" s="158"/>
      <c r="E1535" s="158"/>
      <c r="F1535" s="158"/>
      <c r="G1535" s="180"/>
    </row>
    <row r="1536" s="3" customFormat="1" spans="1:7">
      <c r="A1536" s="124"/>
      <c r="C1536" s="158"/>
      <c r="D1536" s="158"/>
      <c r="E1536" s="158"/>
      <c r="F1536" s="158"/>
      <c r="G1536" s="180"/>
    </row>
    <row r="1537" s="3" customFormat="1" spans="1:7">
      <c r="A1537" s="124"/>
      <c r="C1537" s="158"/>
      <c r="D1537" s="158"/>
      <c r="E1537" s="158"/>
      <c r="F1537" s="158"/>
      <c r="G1537" s="180"/>
    </row>
    <row r="1538" s="3" customFormat="1" spans="1:7">
      <c r="A1538" s="124"/>
      <c r="C1538" s="158"/>
      <c r="D1538" s="158"/>
      <c r="E1538" s="158"/>
      <c r="F1538" s="158"/>
      <c r="G1538" s="180"/>
    </row>
    <row r="1539" s="3" customFormat="1" spans="1:7">
      <c r="A1539" s="124"/>
      <c r="C1539" s="158"/>
      <c r="D1539" s="158"/>
      <c r="E1539" s="158"/>
      <c r="F1539" s="158"/>
      <c r="G1539" s="180"/>
    </row>
    <row r="1540" s="3" customFormat="1" spans="1:7">
      <c r="A1540" s="124"/>
      <c r="C1540" s="158"/>
      <c r="D1540" s="158"/>
      <c r="E1540" s="158"/>
      <c r="F1540" s="158"/>
      <c r="G1540" s="180"/>
    </row>
    <row r="1541" s="3" customFormat="1" spans="1:7">
      <c r="A1541" s="124"/>
      <c r="C1541" s="158"/>
      <c r="D1541" s="158"/>
      <c r="E1541" s="158"/>
      <c r="F1541" s="158"/>
      <c r="G1541" s="180"/>
    </row>
    <row r="1542" s="3" customFormat="1" spans="1:7">
      <c r="A1542" s="124"/>
      <c r="C1542" s="158"/>
      <c r="D1542" s="158"/>
      <c r="E1542" s="158"/>
      <c r="F1542" s="158"/>
      <c r="G1542" s="180"/>
    </row>
    <row r="1543" s="3" customFormat="1" spans="1:7">
      <c r="A1543" s="124"/>
      <c r="C1543" s="158"/>
      <c r="D1543" s="158"/>
      <c r="E1543" s="158"/>
      <c r="F1543" s="158"/>
      <c r="G1543" s="180"/>
    </row>
    <row r="1544" s="3" customFormat="1" spans="1:7">
      <c r="A1544" s="124"/>
      <c r="C1544" s="158"/>
      <c r="D1544" s="158"/>
      <c r="E1544" s="158"/>
      <c r="F1544" s="158"/>
      <c r="G1544" s="180"/>
    </row>
    <row r="1545" s="3" customFormat="1" spans="1:7">
      <c r="A1545" s="124"/>
      <c r="C1545" s="158"/>
      <c r="D1545" s="158"/>
      <c r="E1545" s="158"/>
      <c r="F1545" s="158"/>
      <c r="G1545" s="180"/>
    </row>
    <row r="1546" s="3" customFormat="1" spans="1:7">
      <c r="A1546" s="124"/>
      <c r="C1546" s="158"/>
      <c r="D1546" s="158"/>
      <c r="E1546" s="158"/>
      <c r="F1546" s="158"/>
      <c r="G1546" s="180"/>
    </row>
    <row r="1547" s="3" customFormat="1" spans="1:7">
      <c r="A1547" s="124"/>
      <c r="C1547" s="158"/>
      <c r="D1547" s="158"/>
      <c r="E1547" s="158"/>
      <c r="F1547" s="158"/>
      <c r="G1547" s="180"/>
    </row>
    <row r="1548" s="3" customFormat="1" spans="1:7">
      <c r="A1548" s="124"/>
      <c r="C1548" s="158"/>
      <c r="D1548" s="158"/>
      <c r="E1548" s="158"/>
      <c r="F1548" s="158"/>
      <c r="G1548" s="180"/>
    </row>
    <row r="1549" s="3" customFormat="1" spans="1:7">
      <c r="A1549" s="124"/>
      <c r="C1549" s="158"/>
      <c r="D1549" s="158"/>
      <c r="E1549" s="158"/>
      <c r="F1549" s="158"/>
      <c r="G1549" s="180"/>
    </row>
    <row r="1550" s="3" customFormat="1" spans="1:7">
      <c r="A1550" s="124"/>
      <c r="C1550" s="158"/>
      <c r="D1550" s="158"/>
      <c r="E1550" s="158"/>
      <c r="F1550" s="158"/>
      <c r="G1550" s="180"/>
    </row>
    <row r="1551" s="3" customFormat="1" spans="1:7">
      <c r="A1551" s="124"/>
      <c r="C1551" s="158"/>
      <c r="D1551" s="158"/>
      <c r="E1551" s="158"/>
      <c r="F1551" s="158"/>
      <c r="G1551" s="180"/>
    </row>
    <row r="1552" s="3" customFormat="1" spans="1:7">
      <c r="A1552" s="124"/>
      <c r="C1552" s="158"/>
      <c r="D1552" s="158"/>
      <c r="E1552" s="158"/>
      <c r="F1552" s="158"/>
      <c r="G1552" s="180"/>
    </row>
    <row r="1553" s="3" customFormat="1" spans="1:7">
      <c r="A1553" s="124"/>
      <c r="C1553" s="158"/>
      <c r="D1553" s="158"/>
      <c r="E1553" s="158"/>
      <c r="F1553" s="158"/>
      <c r="G1553" s="180"/>
    </row>
    <row r="1554" s="3" customFormat="1" spans="1:7">
      <c r="A1554" s="124"/>
      <c r="C1554" s="158"/>
      <c r="D1554" s="158"/>
      <c r="E1554" s="158"/>
      <c r="F1554" s="158"/>
      <c r="G1554" s="180"/>
    </row>
    <row r="1555" s="3" customFormat="1" spans="1:7">
      <c r="A1555" s="124"/>
      <c r="C1555" s="158"/>
      <c r="D1555" s="158"/>
      <c r="E1555" s="158"/>
      <c r="F1555" s="158"/>
      <c r="G1555" s="180"/>
    </row>
    <row r="1556" s="3" customFormat="1" spans="1:7">
      <c r="A1556" s="124"/>
      <c r="C1556" s="158"/>
      <c r="D1556" s="158"/>
      <c r="E1556" s="158"/>
      <c r="F1556" s="158"/>
      <c r="G1556" s="180"/>
    </row>
    <row r="1557" s="3" customFormat="1" spans="1:7">
      <c r="A1557" s="124"/>
      <c r="C1557" s="158"/>
      <c r="D1557" s="158"/>
      <c r="E1557" s="158"/>
      <c r="F1557" s="158"/>
      <c r="G1557" s="180"/>
    </row>
    <row r="1558" s="3" customFormat="1" spans="1:7">
      <c r="A1558" s="124"/>
      <c r="C1558" s="158"/>
      <c r="D1558" s="158"/>
      <c r="E1558" s="158"/>
      <c r="F1558" s="158"/>
      <c r="G1558" s="180"/>
    </row>
    <row r="1559" s="3" customFormat="1" spans="1:7">
      <c r="A1559" s="124"/>
      <c r="C1559" s="158"/>
      <c r="D1559" s="158"/>
      <c r="E1559" s="158"/>
      <c r="F1559" s="158"/>
      <c r="G1559" s="180"/>
    </row>
    <row r="1560" s="3" customFormat="1" spans="1:7">
      <c r="A1560" s="124"/>
      <c r="C1560" s="158"/>
      <c r="D1560" s="158"/>
      <c r="E1560" s="158"/>
      <c r="F1560" s="158"/>
      <c r="G1560" s="180"/>
    </row>
    <row r="1561" s="3" customFormat="1" spans="1:7">
      <c r="A1561" s="124"/>
      <c r="C1561" s="158"/>
      <c r="D1561" s="158"/>
      <c r="E1561" s="158"/>
      <c r="F1561" s="158"/>
      <c r="G1561" s="180"/>
    </row>
    <row r="1562" s="3" customFormat="1" spans="1:7">
      <c r="A1562" s="124"/>
      <c r="C1562" s="158"/>
      <c r="D1562" s="158"/>
      <c r="E1562" s="158"/>
      <c r="F1562" s="158"/>
      <c r="G1562" s="180"/>
    </row>
    <row r="1563" s="3" customFormat="1" spans="1:7">
      <c r="A1563" s="124"/>
      <c r="C1563" s="158"/>
      <c r="D1563" s="158"/>
      <c r="E1563" s="158"/>
      <c r="F1563" s="158"/>
      <c r="G1563" s="180"/>
    </row>
    <row r="1564" s="3" customFormat="1" spans="1:7">
      <c r="A1564" s="124"/>
      <c r="C1564" s="158"/>
      <c r="D1564" s="158"/>
      <c r="E1564" s="158"/>
      <c r="F1564" s="158"/>
      <c r="G1564" s="180"/>
    </row>
    <row r="1565" s="3" customFormat="1" spans="1:7">
      <c r="A1565" s="124"/>
      <c r="C1565" s="158"/>
      <c r="D1565" s="158"/>
      <c r="E1565" s="158"/>
      <c r="F1565" s="158"/>
      <c r="G1565" s="180"/>
    </row>
    <row r="1566" s="3" customFormat="1" spans="1:7">
      <c r="A1566" s="124"/>
      <c r="C1566" s="158"/>
      <c r="D1566" s="158"/>
      <c r="E1566" s="158"/>
      <c r="F1566" s="158"/>
      <c r="G1566" s="180"/>
    </row>
    <row r="1567" s="3" customFormat="1" spans="1:7">
      <c r="A1567" s="124"/>
      <c r="C1567" s="158"/>
      <c r="D1567" s="158"/>
      <c r="E1567" s="158"/>
      <c r="F1567" s="158"/>
      <c r="G1567" s="180"/>
    </row>
    <row r="1568" s="3" customFormat="1" spans="1:7">
      <c r="A1568" s="124"/>
      <c r="C1568" s="158"/>
      <c r="D1568" s="158"/>
      <c r="E1568" s="158"/>
      <c r="F1568" s="158"/>
      <c r="G1568" s="180"/>
    </row>
    <row r="1569" s="3" customFormat="1" spans="1:7">
      <c r="A1569" s="124"/>
      <c r="C1569" s="158"/>
      <c r="D1569" s="158"/>
      <c r="E1569" s="158"/>
      <c r="F1569" s="158"/>
      <c r="G1569" s="180"/>
    </row>
    <row r="1570" s="3" customFormat="1" spans="1:7">
      <c r="A1570" s="124"/>
      <c r="C1570" s="158"/>
      <c r="D1570" s="158"/>
      <c r="E1570" s="158"/>
      <c r="F1570" s="158"/>
      <c r="G1570" s="180"/>
    </row>
    <row r="1571" s="3" customFormat="1" spans="1:7">
      <c r="A1571" s="124"/>
      <c r="C1571" s="158"/>
      <c r="D1571" s="158"/>
      <c r="E1571" s="158"/>
      <c r="F1571" s="158"/>
      <c r="G1571" s="180"/>
    </row>
    <row r="1572" s="3" customFormat="1" spans="1:7">
      <c r="A1572" s="124"/>
      <c r="C1572" s="158"/>
      <c r="D1572" s="158"/>
      <c r="E1572" s="158"/>
      <c r="F1572" s="158"/>
      <c r="G1572" s="180"/>
    </row>
    <row r="1573" s="3" customFormat="1" spans="1:7">
      <c r="A1573" s="124"/>
      <c r="C1573" s="158"/>
      <c r="D1573" s="158"/>
      <c r="E1573" s="158"/>
      <c r="F1573" s="158"/>
      <c r="G1573" s="180"/>
    </row>
    <row r="1574" s="3" customFormat="1" spans="1:7">
      <c r="A1574" s="124"/>
      <c r="C1574" s="158"/>
      <c r="D1574" s="158"/>
      <c r="E1574" s="158"/>
      <c r="F1574" s="158"/>
      <c r="G1574" s="180"/>
    </row>
    <row r="1575" s="3" customFormat="1" spans="1:7">
      <c r="A1575" s="124"/>
      <c r="C1575" s="158"/>
      <c r="D1575" s="158"/>
      <c r="E1575" s="158"/>
      <c r="F1575" s="158"/>
      <c r="G1575" s="180"/>
    </row>
    <row r="1576" s="3" customFormat="1" spans="1:7">
      <c r="A1576" s="124"/>
      <c r="C1576" s="158"/>
      <c r="D1576" s="158"/>
      <c r="E1576" s="158"/>
      <c r="F1576" s="158"/>
      <c r="G1576" s="180"/>
    </row>
    <row r="1577" s="3" customFormat="1" spans="1:7">
      <c r="A1577" s="124"/>
      <c r="C1577" s="158"/>
      <c r="D1577" s="158"/>
      <c r="E1577" s="158"/>
      <c r="F1577" s="158"/>
      <c r="G1577" s="180"/>
    </row>
    <row r="1578" s="3" customFormat="1" spans="1:7">
      <c r="A1578" s="124"/>
      <c r="C1578" s="158"/>
      <c r="D1578" s="158"/>
      <c r="E1578" s="158"/>
      <c r="F1578" s="158"/>
      <c r="G1578" s="180"/>
    </row>
    <row r="1579" s="3" customFormat="1" spans="1:7">
      <c r="A1579" s="124"/>
      <c r="C1579" s="158"/>
      <c r="D1579" s="158"/>
      <c r="E1579" s="158"/>
      <c r="F1579" s="158"/>
      <c r="G1579" s="180"/>
    </row>
    <row r="1580" s="3" customFormat="1" spans="1:7">
      <c r="A1580" s="124"/>
      <c r="C1580" s="158"/>
      <c r="D1580" s="158"/>
      <c r="E1580" s="158"/>
      <c r="F1580" s="158"/>
      <c r="G1580" s="180"/>
    </row>
    <row r="1581" s="3" customFormat="1" spans="1:7">
      <c r="A1581" s="124"/>
      <c r="C1581" s="158"/>
      <c r="D1581" s="158"/>
      <c r="E1581" s="158"/>
      <c r="F1581" s="158"/>
      <c r="G1581" s="180"/>
    </row>
    <row r="1582" s="3" customFormat="1" spans="1:7">
      <c r="A1582" s="124"/>
      <c r="C1582" s="158"/>
      <c r="D1582" s="158"/>
      <c r="E1582" s="158"/>
      <c r="F1582" s="158"/>
      <c r="G1582" s="180"/>
    </row>
    <row r="1583" s="3" customFormat="1" spans="1:7">
      <c r="A1583" s="124"/>
      <c r="C1583" s="158"/>
      <c r="D1583" s="158"/>
      <c r="E1583" s="158"/>
      <c r="F1583" s="158"/>
      <c r="G1583" s="180"/>
    </row>
    <row r="1584" s="3" customFormat="1" spans="1:7">
      <c r="A1584" s="124"/>
      <c r="C1584" s="158"/>
      <c r="D1584" s="158"/>
      <c r="E1584" s="158"/>
      <c r="F1584" s="158"/>
      <c r="G1584" s="180"/>
    </row>
    <row r="1585" s="3" customFormat="1" spans="1:7">
      <c r="A1585" s="124"/>
      <c r="C1585" s="158"/>
      <c r="D1585" s="158"/>
      <c r="E1585" s="158"/>
      <c r="F1585" s="158"/>
      <c r="G1585" s="180"/>
    </row>
    <row r="1586" s="3" customFormat="1" spans="1:7">
      <c r="A1586" s="124"/>
      <c r="C1586" s="158"/>
      <c r="D1586" s="158"/>
      <c r="E1586" s="158"/>
      <c r="F1586" s="158"/>
      <c r="G1586" s="180"/>
    </row>
    <row r="1587" s="3" customFormat="1" spans="1:7">
      <c r="A1587" s="124"/>
      <c r="C1587" s="158"/>
      <c r="D1587" s="158"/>
      <c r="E1587" s="158"/>
      <c r="F1587" s="158"/>
      <c r="G1587" s="180"/>
    </row>
    <row r="1588" s="3" customFormat="1" spans="1:7">
      <c r="A1588" s="124"/>
      <c r="C1588" s="158"/>
      <c r="D1588" s="158"/>
      <c r="E1588" s="158"/>
      <c r="F1588" s="158"/>
      <c r="G1588" s="180"/>
    </row>
    <row r="1589" s="3" customFormat="1" spans="1:7">
      <c r="A1589" s="124"/>
      <c r="C1589" s="158"/>
      <c r="D1589" s="158"/>
      <c r="E1589" s="158"/>
      <c r="F1589" s="158"/>
      <c r="G1589" s="180"/>
    </row>
    <row r="1590" s="3" customFormat="1" spans="1:7">
      <c r="A1590" s="124"/>
      <c r="C1590" s="158"/>
      <c r="D1590" s="158"/>
      <c r="E1590" s="158"/>
      <c r="F1590" s="158"/>
      <c r="G1590" s="180"/>
    </row>
    <row r="1591" s="3" customFormat="1" spans="1:7">
      <c r="A1591" s="124"/>
      <c r="C1591" s="158"/>
      <c r="D1591" s="158"/>
      <c r="E1591" s="158"/>
      <c r="F1591" s="158"/>
      <c r="G1591" s="180"/>
    </row>
    <row r="1592" s="3" customFormat="1" spans="1:7">
      <c r="A1592" s="124"/>
      <c r="C1592" s="158"/>
      <c r="D1592" s="158"/>
      <c r="E1592" s="158"/>
      <c r="F1592" s="158"/>
      <c r="G1592" s="180"/>
    </row>
    <row r="1593" s="3" customFormat="1" spans="1:7">
      <c r="A1593" s="124"/>
      <c r="C1593" s="158"/>
      <c r="D1593" s="158"/>
      <c r="E1593" s="158"/>
      <c r="F1593" s="158"/>
      <c r="G1593" s="180"/>
    </row>
    <row r="1594" s="3" customFormat="1" spans="1:7">
      <c r="A1594" s="124"/>
      <c r="C1594" s="158"/>
      <c r="D1594" s="158"/>
      <c r="E1594" s="158"/>
      <c r="F1594" s="158"/>
      <c r="G1594" s="180"/>
    </row>
    <row r="1595" s="3" customFormat="1" spans="1:7">
      <c r="A1595" s="124"/>
      <c r="C1595" s="158"/>
      <c r="D1595" s="158"/>
      <c r="E1595" s="158"/>
      <c r="F1595" s="158"/>
      <c r="G1595" s="180"/>
    </row>
    <row r="1596" s="3" customFormat="1" spans="1:7">
      <c r="A1596" s="124"/>
      <c r="C1596" s="158"/>
      <c r="D1596" s="158"/>
      <c r="E1596" s="158"/>
      <c r="F1596" s="158"/>
      <c r="G1596" s="180"/>
    </row>
    <row r="1597" s="3" customFormat="1" spans="1:7">
      <c r="A1597" s="124"/>
      <c r="C1597" s="158"/>
      <c r="D1597" s="158"/>
      <c r="E1597" s="158"/>
      <c r="F1597" s="158"/>
      <c r="G1597" s="180"/>
    </row>
    <row r="1598" s="3" customFormat="1" spans="1:7">
      <c r="A1598" s="124"/>
      <c r="C1598" s="158"/>
      <c r="D1598" s="158"/>
      <c r="E1598" s="158"/>
      <c r="F1598" s="158"/>
      <c r="G1598" s="180"/>
    </row>
    <row r="1599" s="3" customFormat="1" spans="1:7">
      <c r="A1599" s="124"/>
      <c r="C1599" s="158"/>
      <c r="D1599" s="158"/>
      <c r="E1599" s="158"/>
      <c r="F1599" s="158"/>
      <c r="G1599" s="180"/>
    </row>
    <row r="1600" s="3" customFormat="1" spans="1:7">
      <c r="A1600" s="124"/>
      <c r="C1600" s="158"/>
      <c r="D1600" s="158"/>
      <c r="E1600" s="158"/>
      <c r="F1600" s="158"/>
      <c r="G1600" s="180"/>
    </row>
    <row r="1601" s="3" customFormat="1" spans="1:7">
      <c r="A1601" s="124"/>
      <c r="C1601" s="158"/>
      <c r="D1601" s="158"/>
      <c r="E1601" s="158"/>
      <c r="F1601" s="158"/>
      <c r="G1601" s="180"/>
    </row>
    <row r="1602" s="3" customFormat="1" spans="1:7">
      <c r="A1602" s="124"/>
      <c r="C1602" s="158"/>
      <c r="D1602" s="158"/>
      <c r="E1602" s="158"/>
      <c r="F1602" s="158"/>
      <c r="G1602" s="180"/>
    </row>
    <row r="1603" s="3" customFormat="1" spans="1:7">
      <c r="A1603" s="124"/>
      <c r="C1603" s="158"/>
      <c r="D1603" s="158"/>
      <c r="E1603" s="158"/>
      <c r="F1603" s="158"/>
      <c r="G1603" s="180"/>
    </row>
    <row r="1604" s="3" customFormat="1" spans="1:7">
      <c r="A1604" s="124"/>
      <c r="C1604" s="158"/>
      <c r="D1604" s="158"/>
      <c r="E1604" s="158"/>
      <c r="F1604" s="158"/>
      <c r="G1604" s="180"/>
    </row>
    <row r="1605" s="3" customFormat="1" spans="1:7">
      <c r="A1605" s="124"/>
      <c r="C1605" s="158"/>
      <c r="D1605" s="158"/>
      <c r="E1605" s="158"/>
      <c r="F1605" s="158"/>
      <c r="G1605" s="180"/>
    </row>
    <row r="1606" s="3" customFormat="1" spans="1:7">
      <c r="A1606" s="124"/>
      <c r="C1606" s="158"/>
      <c r="D1606" s="158"/>
      <c r="E1606" s="158"/>
      <c r="F1606" s="158"/>
      <c r="G1606" s="180"/>
    </row>
    <row r="1607" s="3" customFormat="1" spans="1:7">
      <c r="A1607" s="124"/>
      <c r="C1607" s="158"/>
      <c r="D1607" s="158"/>
      <c r="E1607" s="158"/>
      <c r="F1607" s="158"/>
      <c r="G1607" s="180"/>
    </row>
    <row r="1608" s="3" customFormat="1" spans="1:7">
      <c r="A1608" s="124"/>
      <c r="C1608" s="158"/>
      <c r="D1608" s="158"/>
      <c r="E1608" s="158"/>
      <c r="F1608" s="158"/>
      <c r="G1608" s="180"/>
    </row>
    <row r="1609" s="3" customFormat="1" spans="1:7">
      <c r="A1609" s="124"/>
      <c r="C1609" s="158"/>
      <c r="D1609" s="158"/>
      <c r="E1609" s="158"/>
      <c r="F1609" s="158"/>
      <c r="G1609" s="180"/>
    </row>
    <row r="1610" s="3" customFormat="1" spans="1:7">
      <c r="A1610" s="124"/>
      <c r="C1610" s="158"/>
      <c r="D1610" s="158"/>
      <c r="E1610" s="158"/>
      <c r="F1610" s="158"/>
      <c r="G1610" s="180"/>
    </row>
    <row r="1611" s="3" customFormat="1" spans="1:7">
      <c r="A1611" s="124"/>
      <c r="C1611" s="158"/>
      <c r="D1611" s="158"/>
      <c r="E1611" s="158"/>
      <c r="F1611" s="158"/>
      <c r="G1611" s="180"/>
    </row>
    <row r="1612" s="3" customFormat="1" spans="1:7">
      <c r="A1612" s="124"/>
      <c r="C1612" s="158"/>
      <c r="D1612" s="158"/>
      <c r="E1612" s="158"/>
      <c r="F1612" s="158"/>
      <c r="G1612" s="180"/>
    </row>
    <row r="1613" s="3" customFormat="1" spans="1:7">
      <c r="A1613" s="124"/>
      <c r="C1613" s="158"/>
      <c r="D1613" s="158"/>
      <c r="E1613" s="158"/>
      <c r="F1613" s="158"/>
      <c r="G1613" s="180"/>
    </row>
    <row r="1614" s="3" customFormat="1" spans="1:7">
      <c r="A1614" s="124"/>
      <c r="C1614" s="158"/>
      <c r="D1614" s="158"/>
      <c r="E1614" s="158"/>
      <c r="F1614" s="158"/>
      <c r="G1614" s="180"/>
    </row>
    <row r="1615" s="3" customFormat="1" spans="1:7">
      <c r="A1615" s="124"/>
      <c r="C1615" s="158"/>
      <c r="D1615" s="158"/>
      <c r="E1615" s="158"/>
      <c r="F1615" s="158"/>
      <c r="G1615" s="180"/>
    </row>
    <row r="1616" s="3" customFormat="1" spans="1:7">
      <c r="A1616" s="124"/>
      <c r="C1616" s="158"/>
      <c r="D1616" s="158"/>
      <c r="E1616" s="158"/>
      <c r="F1616" s="158"/>
      <c r="G1616" s="180"/>
    </row>
    <row r="1617" s="3" customFormat="1" spans="1:7">
      <c r="A1617" s="124"/>
      <c r="C1617" s="158"/>
      <c r="D1617" s="158"/>
      <c r="E1617" s="158"/>
      <c r="F1617" s="158"/>
      <c r="G1617" s="180"/>
    </row>
    <row r="1618" s="3" customFormat="1" spans="1:7">
      <c r="A1618" s="124"/>
      <c r="C1618" s="158"/>
      <c r="D1618" s="158"/>
      <c r="E1618" s="158"/>
      <c r="F1618" s="158"/>
      <c r="G1618" s="180"/>
    </row>
    <row r="1619" s="3" customFormat="1" spans="1:7">
      <c r="A1619" s="124"/>
      <c r="C1619" s="158"/>
      <c r="D1619" s="158"/>
      <c r="E1619" s="158"/>
      <c r="F1619" s="158"/>
      <c r="G1619" s="180"/>
    </row>
    <row r="1620" s="3" customFormat="1" spans="1:7">
      <c r="A1620" s="124"/>
      <c r="C1620" s="158"/>
      <c r="D1620" s="158"/>
      <c r="E1620" s="158"/>
      <c r="F1620" s="158"/>
      <c r="G1620" s="180"/>
    </row>
    <row r="1621" s="3" customFormat="1" spans="1:7">
      <c r="A1621" s="124"/>
      <c r="C1621" s="158"/>
      <c r="D1621" s="158"/>
      <c r="E1621" s="158"/>
      <c r="F1621" s="158"/>
      <c r="G1621" s="180"/>
    </row>
    <row r="1622" s="3" customFormat="1" spans="1:7">
      <c r="A1622" s="124"/>
      <c r="C1622" s="158"/>
      <c r="D1622" s="158"/>
      <c r="E1622" s="158"/>
      <c r="F1622" s="158"/>
      <c r="G1622" s="180"/>
    </row>
    <row r="1623" s="3" customFormat="1" spans="1:7">
      <c r="A1623" s="124"/>
      <c r="C1623" s="158"/>
      <c r="D1623" s="158"/>
      <c r="E1623" s="158"/>
      <c r="F1623" s="158"/>
      <c r="G1623" s="180"/>
    </row>
    <row r="1624" s="3" customFormat="1" spans="1:7">
      <c r="A1624" s="124"/>
      <c r="C1624" s="158"/>
      <c r="D1624" s="158"/>
      <c r="E1624" s="158"/>
      <c r="F1624" s="158"/>
      <c r="G1624" s="180"/>
    </row>
    <row r="1625" s="3" customFormat="1" spans="1:7">
      <c r="A1625" s="124"/>
      <c r="C1625" s="158"/>
      <c r="D1625" s="158"/>
      <c r="E1625" s="158"/>
      <c r="F1625" s="158"/>
      <c r="G1625" s="180"/>
    </row>
    <row r="1626" s="3" customFormat="1" spans="1:7">
      <c r="A1626" s="124"/>
      <c r="C1626" s="158"/>
      <c r="D1626" s="158"/>
      <c r="E1626" s="158"/>
      <c r="F1626" s="158"/>
      <c r="G1626" s="180"/>
    </row>
    <row r="1627" s="3" customFormat="1" spans="1:7">
      <c r="A1627" s="124"/>
      <c r="C1627" s="158"/>
      <c r="D1627" s="158"/>
      <c r="E1627" s="158"/>
      <c r="F1627" s="158"/>
      <c r="G1627" s="180"/>
    </row>
    <row r="1628" s="3" customFormat="1" spans="1:7">
      <c r="A1628" s="124"/>
      <c r="C1628" s="158"/>
      <c r="D1628" s="158"/>
      <c r="E1628" s="158"/>
      <c r="F1628" s="158"/>
      <c r="G1628" s="180"/>
    </row>
    <row r="1629" s="3" customFormat="1" spans="1:7">
      <c r="A1629" s="124"/>
      <c r="C1629" s="158"/>
      <c r="D1629" s="158"/>
      <c r="E1629" s="158"/>
      <c r="F1629" s="158"/>
      <c r="G1629" s="180"/>
    </row>
    <row r="1630" s="3" customFormat="1" spans="1:7">
      <c r="A1630" s="124"/>
      <c r="C1630" s="158"/>
      <c r="D1630" s="158"/>
      <c r="E1630" s="158"/>
      <c r="F1630" s="158"/>
      <c r="G1630" s="180"/>
    </row>
    <row r="1631" s="3" customFormat="1" spans="1:7">
      <c r="A1631" s="124"/>
      <c r="C1631" s="158"/>
      <c r="D1631" s="158"/>
      <c r="E1631" s="158"/>
      <c r="F1631" s="158"/>
      <c r="G1631" s="180"/>
    </row>
    <row r="1632" s="3" customFormat="1" spans="1:7">
      <c r="A1632" s="124"/>
      <c r="C1632" s="158"/>
      <c r="D1632" s="158"/>
      <c r="E1632" s="158"/>
      <c r="F1632" s="158"/>
      <c r="G1632" s="180"/>
    </row>
    <row r="1633" s="3" customFormat="1" spans="1:7">
      <c r="A1633" s="124"/>
      <c r="C1633" s="158"/>
      <c r="D1633" s="158"/>
      <c r="E1633" s="158"/>
      <c r="F1633" s="158"/>
      <c r="G1633" s="180"/>
    </row>
    <row r="1634" s="3" customFormat="1" spans="1:7">
      <c r="A1634" s="124"/>
      <c r="C1634" s="158"/>
      <c r="D1634" s="158"/>
      <c r="E1634" s="158"/>
      <c r="F1634" s="158"/>
      <c r="G1634" s="180"/>
    </row>
    <row r="1635" s="3" customFormat="1" spans="1:7">
      <c r="A1635" s="124"/>
      <c r="C1635" s="158"/>
      <c r="D1635" s="158"/>
      <c r="E1635" s="158"/>
      <c r="F1635" s="158"/>
      <c r="G1635" s="180"/>
    </row>
    <row r="1636" s="3" customFormat="1" spans="1:7">
      <c r="A1636" s="124"/>
      <c r="C1636" s="158"/>
      <c r="D1636" s="158"/>
      <c r="E1636" s="158"/>
      <c r="F1636" s="158"/>
      <c r="G1636" s="180"/>
    </row>
    <row r="1637" s="3" customFormat="1" spans="1:7">
      <c r="A1637" s="124"/>
      <c r="C1637" s="158"/>
      <c r="D1637" s="158"/>
      <c r="E1637" s="158"/>
      <c r="F1637" s="158"/>
      <c r="G1637" s="180"/>
    </row>
    <row r="1638" s="3" customFormat="1" spans="1:7">
      <c r="A1638" s="124"/>
      <c r="C1638" s="158"/>
      <c r="D1638" s="158"/>
      <c r="E1638" s="158"/>
      <c r="F1638" s="158"/>
      <c r="G1638" s="180"/>
    </row>
    <row r="1639" s="3" customFormat="1" spans="1:7">
      <c r="A1639" s="124"/>
      <c r="C1639" s="158"/>
      <c r="D1639" s="158"/>
      <c r="E1639" s="158"/>
      <c r="F1639" s="158"/>
      <c r="G1639" s="180"/>
    </row>
    <row r="1640" s="3" customFormat="1" spans="1:7">
      <c r="A1640" s="124"/>
      <c r="C1640" s="158"/>
      <c r="D1640" s="158"/>
      <c r="E1640" s="158"/>
      <c r="F1640" s="158"/>
      <c r="G1640" s="180"/>
    </row>
    <row r="1641" s="3" customFormat="1" spans="1:7">
      <c r="A1641" s="124"/>
      <c r="C1641" s="158"/>
      <c r="D1641" s="158"/>
      <c r="E1641" s="158"/>
      <c r="F1641" s="158"/>
      <c r="G1641" s="180"/>
    </row>
    <row r="1642" s="3" customFormat="1" spans="1:7">
      <c r="A1642" s="124"/>
      <c r="C1642" s="158"/>
      <c r="D1642" s="158"/>
      <c r="E1642" s="158"/>
      <c r="F1642" s="158"/>
      <c r="G1642" s="180"/>
    </row>
    <row r="1643" s="3" customFormat="1" spans="1:7">
      <c r="A1643" s="124"/>
      <c r="C1643" s="158"/>
      <c r="D1643" s="158"/>
      <c r="E1643" s="158"/>
      <c r="F1643" s="158"/>
      <c r="G1643" s="180"/>
    </row>
    <row r="1644" s="3" customFormat="1" spans="1:7">
      <c r="A1644" s="124"/>
      <c r="C1644" s="158"/>
      <c r="D1644" s="158"/>
      <c r="E1644" s="158"/>
      <c r="F1644" s="158"/>
      <c r="G1644" s="180"/>
    </row>
    <row r="1645" s="3" customFormat="1" spans="1:7">
      <c r="A1645" s="124"/>
      <c r="C1645" s="158"/>
      <c r="D1645" s="158"/>
      <c r="E1645" s="158"/>
      <c r="F1645" s="158"/>
      <c r="G1645" s="180"/>
    </row>
    <row r="1646" s="3" customFormat="1" spans="1:7">
      <c r="A1646" s="124"/>
      <c r="C1646" s="158"/>
      <c r="D1646" s="158"/>
      <c r="E1646" s="158"/>
      <c r="F1646" s="158"/>
      <c r="G1646" s="180"/>
    </row>
    <row r="1647" s="3" customFormat="1" spans="1:7">
      <c r="A1647" s="124"/>
      <c r="C1647" s="158"/>
      <c r="D1647" s="158"/>
      <c r="E1647" s="158"/>
      <c r="F1647" s="158"/>
      <c r="G1647" s="180"/>
    </row>
    <row r="1648" s="3" customFormat="1" spans="1:7">
      <c r="A1648" s="124"/>
      <c r="C1648" s="158"/>
      <c r="D1648" s="158"/>
      <c r="E1648" s="158"/>
      <c r="F1648" s="158"/>
      <c r="G1648" s="180"/>
    </row>
    <row r="1649" s="3" customFormat="1" spans="1:7">
      <c r="A1649" s="124"/>
      <c r="C1649" s="158"/>
      <c r="D1649" s="158"/>
      <c r="E1649" s="158"/>
      <c r="F1649" s="158"/>
      <c r="G1649" s="180"/>
    </row>
    <row r="1650" s="3" customFormat="1" spans="1:7">
      <c r="A1650" s="124"/>
      <c r="C1650" s="158"/>
      <c r="D1650" s="158"/>
      <c r="E1650" s="158"/>
      <c r="F1650" s="158"/>
      <c r="G1650" s="180"/>
    </row>
    <row r="1651" s="3" customFormat="1" spans="1:7">
      <c r="A1651" s="124"/>
      <c r="C1651" s="158"/>
      <c r="D1651" s="158"/>
      <c r="E1651" s="158"/>
      <c r="F1651" s="158"/>
      <c r="G1651" s="180"/>
    </row>
    <row r="1652" s="3" customFormat="1" spans="1:7">
      <c r="A1652" s="124"/>
      <c r="C1652" s="158"/>
      <c r="D1652" s="158"/>
      <c r="E1652" s="158"/>
      <c r="F1652" s="158"/>
      <c r="G1652" s="180"/>
    </row>
    <row r="1653" s="3" customFormat="1" spans="1:7">
      <c r="A1653" s="124"/>
      <c r="C1653" s="158"/>
      <c r="D1653" s="158"/>
      <c r="E1653" s="158"/>
      <c r="F1653" s="158"/>
      <c r="G1653" s="180"/>
    </row>
    <row r="1654" s="3" customFormat="1" spans="1:7">
      <c r="A1654" s="124"/>
      <c r="C1654" s="158"/>
      <c r="D1654" s="158"/>
      <c r="E1654" s="158"/>
      <c r="F1654" s="158"/>
      <c r="G1654" s="180"/>
    </row>
    <row r="1655" s="3" customFormat="1" spans="1:7">
      <c r="A1655" s="124"/>
      <c r="C1655" s="158"/>
      <c r="D1655" s="158"/>
      <c r="E1655" s="158"/>
      <c r="F1655" s="158"/>
      <c r="G1655" s="180"/>
    </row>
    <row r="1656" s="3" customFormat="1" spans="1:7">
      <c r="A1656" s="124"/>
      <c r="C1656" s="158"/>
      <c r="D1656" s="158"/>
      <c r="E1656" s="158"/>
      <c r="F1656" s="158"/>
      <c r="G1656" s="180"/>
    </row>
    <row r="1657" s="3" customFormat="1" spans="1:7">
      <c r="A1657" s="124"/>
      <c r="C1657" s="158"/>
      <c r="D1657" s="158"/>
      <c r="E1657" s="158"/>
      <c r="F1657" s="158"/>
      <c r="G1657" s="180"/>
    </row>
    <row r="1658" s="3" customFormat="1" spans="1:7">
      <c r="A1658" s="124"/>
      <c r="C1658" s="158"/>
      <c r="D1658" s="158"/>
      <c r="E1658" s="158"/>
      <c r="F1658" s="158"/>
      <c r="G1658" s="180"/>
    </row>
    <row r="1659" s="3" customFormat="1" spans="1:7">
      <c r="A1659" s="124"/>
      <c r="C1659" s="158"/>
      <c r="D1659" s="158"/>
      <c r="E1659" s="158"/>
      <c r="F1659" s="158"/>
      <c r="G1659" s="180"/>
    </row>
    <row r="1660" s="3" customFormat="1" spans="1:7">
      <c r="A1660" s="124"/>
      <c r="C1660" s="158"/>
      <c r="D1660" s="158"/>
      <c r="E1660" s="158"/>
      <c r="F1660" s="158"/>
      <c r="G1660" s="180"/>
    </row>
    <row r="1661" s="3" customFormat="1" spans="1:7">
      <c r="A1661" s="124"/>
      <c r="C1661" s="158"/>
      <c r="D1661" s="158"/>
      <c r="E1661" s="158"/>
      <c r="F1661" s="158"/>
      <c r="G1661" s="180"/>
    </row>
    <row r="1662" s="3" customFormat="1" spans="1:7">
      <c r="A1662" s="124"/>
      <c r="C1662" s="158"/>
      <c r="D1662" s="158"/>
      <c r="E1662" s="158"/>
      <c r="F1662" s="158"/>
      <c r="G1662" s="180"/>
    </row>
    <row r="1663" s="3" customFormat="1" spans="1:7">
      <c r="A1663" s="124"/>
      <c r="C1663" s="158"/>
      <c r="D1663" s="158"/>
      <c r="E1663" s="158"/>
      <c r="F1663" s="158"/>
      <c r="G1663" s="180"/>
    </row>
    <row r="1664" s="3" customFormat="1" spans="1:7">
      <c r="A1664" s="124"/>
      <c r="C1664" s="158"/>
      <c r="D1664" s="158"/>
      <c r="E1664" s="158"/>
      <c r="F1664" s="158"/>
      <c r="G1664" s="180"/>
    </row>
    <row r="1665" s="3" customFormat="1" spans="1:7">
      <c r="A1665" s="124"/>
      <c r="C1665" s="158"/>
      <c r="D1665" s="158"/>
      <c r="E1665" s="158"/>
      <c r="F1665" s="158"/>
      <c r="G1665" s="180"/>
    </row>
    <row r="1666" s="3" customFormat="1" spans="1:7">
      <c r="A1666" s="124"/>
      <c r="C1666" s="158"/>
      <c r="D1666" s="158"/>
      <c r="E1666" s="158"/>
      <c r="F1666" s="158"/>
      <c r="G1666" s="180"/>
    </row>
    <row r="1667" s="3" customFormat="1" spans="1:7">
      <c r="A1667" s="124"/>
      <c r="C1667" s="158"/>
      <c r="D1667" s="158"/>
      <c r="E1667" s="158"/>
      <c r="F1667" s="158"/>
      <c r="G1667" s="180"/>
    </row>
    <row r="1668" s="3" customFormat="1" spans="1:7">
      <c r="A1668" s="124"/>
      <c r="C1668" s="158"/>
      <c r="D1668" s="158"/>
      <c r="E1668" s="158"/>
      <c r="F1668" s="158"/>
      <c r="G1668" s="180"/>
    </row>
    <row r="1669" s="3" customFormat="1" spans="1:7">
      <c r="A1669" s="124"/>
      <c r="C1669" s="158"/>
      <c r="D1669" s="158"/>
      <c r="E1669" s="158"/>
      <c r="F1669" s="158"/>
      <c r="G1669" s="180"/>
    </row>
    <row r="1670" s="3" customFormat="1" spans="1:7">
      <c r="A1670" s="124"/>
      <c r="C1670" s="158"/>
      <c r="D1670" s="158"/>
      <c r="E1670" s="158"/>
      <c r="F1670" s="158"/>
      <c r="G1670" s="180"/>
    </row>
    <row r="1671" s="3" customFormat="1" spans="1:7">
      <c r="A1671" s="124"/>
      <c r="C1671" s="158"/>
      <c r="D1671" s="158"/>
      <c r="E1671" s="158"/>
      <c r="F1671" s="158"/>
      <c r="G1671" s="180"/>
    </row>
    <row r="1672" s="3" customFormat="1" spans="1:7">
      <c r="A1672" s="124"/>
      <c r="C1672" s="158"/>
      <c r="D1672" s="158"/>
      <c r="E1672" s="158"/>
      <c r="F1672" s="158"/>
      <c r="G1672" s="180"/>
    </row>
    <row r="1673" s="3" customFormat="1" spans="1:7">
      <c r="A1673" s="124"/>
      <c r="C1673" s="158"/>
      <c r="D1673" s="158"/>
      <c r="E1673" s="158"/>
      <c r="F1673" s="158"/>
      <c r="G1673" s="180"/>
    </row>
    <row r="1674" s="3" customFormat="1" spans="1:7">
      <c r="A1674" s="124"/>
      <c r="C1674" s="158"/>
      <c r="D1674" s="158"/>
      <c r="E1674" s="158"/>
      <c r="F1674" s="158"/>
      <c r="G1674" s="180"/>
    </row>
    <row r="1675" s="3" customFormat="1" spans="1:7">
      <c r="A1675" s="124"/>
      <c r="C1675" s="158"/>
      <c r="D1675" s="158"/>
      <c r="E1675" s="158"/>
      <c r="F1675" s="158"/>
      <c r="G1675" s="180"/>
    </row>
    <row r="1676" s="3" customFormat="1" spans="1:7">
      <c r="A1676" s="124"/>
      <c r="C1676" s="158"/>
      <c r="D1676" s="158"/>
      <c r="E1676" s="158"/>
      <c r="F1676" s="158"/>
      <c r="G1676" s="180"/>
    </row>
    <row r="1677" s="3" customFormat="1" spans="1:7">
      <c r="A1677" s="124"/>
      <c r="C1677" s="158"/>
      <c r="D1677" s="158"/>
      <c r="E1677" s="158"/>
      <c r="F1677" s="158"/>
      <c r="G1677" s="180"/>
    </row>
    <row r="1678" s="3" customFormat="1" spans="1:7">
      <c r="A1678" s="124"/>
      <c r="C1678" s="158"/>
      <c r="D1678" s="158"/>
      <c r="E1678" s="158"/>
      <c r="F1678" s="158"/>
      <c r="G1678" s="180"/>
    </row>
    <row r="1679" s="3" customFormat="1" spans="1:7">
      <c r="A1679" s="124"/>
      <c r="C1679" s="158"/>
      <c r="D1679" s="158"/>
      <c r="E1679" s="158"/>
      <c r="F1679" s="158"/>
      <c r="G1679" s="180"/>
    </row>
    <row r="1680" s="3" customFormat="1" spans="1:7">
      <c r="A1680" s="124"/>
      <c r="C1680" s="158"/>
      <c r="D1680" s="158"/>
      <c r="E1680" s="158"/>
      <c r="F1680" s="158"/>
      <c r="G1680" s="180"/>
    </row>
    <row r="1681" s="3" customFormat="1" spans="1:7">
      <c r="A1681" s="124"/>
      <c r="C1681" s="158"/>
      <c r="D1681" s="158"/>
      <c r="E1681" s="158"/>
      <c r="F1681" s="158"/>
      <c r="G1681" s="180"/>
    </row>
    <row r="1682" s="3" customFormat="1" spans="1:7">
      <c r="A1682" s="124"/>
      <c r="C1682" s="158"/>
      <c r="D1682" s="158"/>
      <c r="E1682" s="158"/>
      <c r="F1682" s="158"/>
      <c r="G1682" s="180"/>
    </row>
    <row r="1683" s="3" customFormat="1" spans="1:7">
      <c r="A1683" s="124"/>
      <c r="C1683" s="158"/>
      <c r="D1683" s="158"/>
      <c r="E1683" s="158"/>
      <c r="F1683" s="158"/>
      <c r="G1683" s="180"/>
    </row>
    <row r="1684" s="3" customFormat="1" spans="1:7">
      <c r="A1684" s="124"/>
      <c r="C1684" s="158"/>
      <c r="D1684" s="158"/>
      <c r="E1684" s="158"/>
      <c r="F1684" s="158"/>
      <c r="G1684" s="180"/>
    </row>
    <row r="1685" s="3" customFormat="1" spans="1:7">
      <c r="A1685" s="124"/>
      <c r="C1685" s="158"/>
      <c r="D1685" s="158"/>
      <c r="E1685" s="158"/>
      <c r="F1685" s="158"/>
      <c r="G1685" s="180"/>
    </row>
    <row r="1686" s="3" customFormat="1" spans="1:7">
      <c r="A1686" s="124"/>
      <c r="C1686" s="158"/>
      <c r="D1686" s="158"/>
      <c r="E1686" s="158"/>
      <c r="F1686" s="158"/>
      <c r="G1686" s="180"/>
    </row>
    <row r="1687" s="3" customFormat="1" spans="1:7">
      <c r="A1687" s="124"/>
      <c r="C1687" s="158"/>
      <c r="D1687" s="158"/>
      <c r="E1687" s="158"/>
      <c r="F1687" s="158"/>
      <c r="G1687" s="180"/>
    </row>
    <row r="1688" s="3" customFormat="1" spans="1:7">
      <c r="A1688" s="124"/>
      <c r="C1688" s="158"/>
      <c r="D1688" s="158"/>
      <c r="E1688" s="158"/>
      <c r="F1688" s="158"/>
      <c r="G1688" s="180"/>
    </row>
    <row r="1689" s="3" customFormat="1" spans="1:7">
      <c r="A1689" s="124"/>
      <c r="C1689" s="158"/>
      <c r="D1689" s="158"/>
      <c r="E1689" s="158"/>
      <c r="F1689" s="158"/>
      <c r="G1689" s="180"/>
    </row>
    <row r="1690" s="3" customFormat="1" spans="1:7">
      <c r="A1690" s="124"/>
      <c r="C1690" s="158"/>
      <c r="D1690" s="158"/>
      <c r="E1690" s="158"/>
      <c r="F1690" s="158"/>
      <c r="G1690" s="180"/>
    </row>
    <row r="1691" s="3" customFormat="1" spans="1:7">
      <c r="A1691" s="124"/>
      <c r="C1691" s="158"/>
      <c r="D1691" s="158"/>
      <c r="E1691" s="158"/>
      <c r="F1691" s="158"/>
      <c r="G1691" s="180"/>
    </row>
    <row r="1692" s="3" customFormat="1" spans="1:7">
      <c r="A1692" s="124"/>
      <c r="C1692" s="158"/>
      <c r="D1692" s="158"/>
      <c r="E1692" s="158"/>
      <c r="F1692" s="158"/>
      <c r="G1692" s="180"/>
    </row>
    <row r="1693" s="3" customFormat="1" spans="1:7">
      <c r="A1693" s="124"/>
      <c r="C1693" s="158"/>
      <c r="D1693" s="158"/>
      <c r="E1693" s="158"/>
      <c r="F1693" s="158"/>
      <c r="G1693" s="180"/>
    </row>
    <row r="1694" s="3" customFormat="1" spans="1:7">
      <c r="A1694" s="124"/>
      <c r="C1694" s="158"/>
      <c r="D1694" s="158"/>
      <c r="E1694" s="158"/>
      <c r="F1694" s="158"/>
      <c r="G1694" s="180"/>
    </row>
    <row r="1695" s="3" customFormat="1" spans="1:7">
      <c r="A1695" s="124"/>
      <c r="C1695" s="158"/>
      <c r="D1695" s="158"/>
      <c r="E1695" s="158"/>
      <c r="F1695" s="158"/>
      <c r="G1695" s="180"/>
    </row>
    <row r="1696" s="3" customFormat="1" spans="1:7">
      <c r="A1696" s="124"/>
      <c r="C1696" s="158"/>
      <c r="D1696" s="158"/>
      <c r="E1696" s="158"/>
      <c r="F1696" s="158"/>
      <c r="G1696" s="180"/>
    </row>
    <row r="1697" s="3" customFormat="1" spans="1:7">
      <c r="A1697" s="124"/>
      <c r="C1697" s="158"/>
      <c r="D1697" s="158"/>
      <c r="E1697" s="158"/>
      <c r="F1697" s="158"/>
      <c r="G1697" s="180"/>
    </row>
    <row r="1698" s="3" customFormat="1" spans="1:7">
      <c r="A1698" s="124"/>
      <c r="C1698" s="158"/>
      <c r="D1698" s="158"/>
      <c r="E1698" s="158"/>
      <c r="F1698" s="158"/>
      <c r="G1698" s="180"/>
    </row>
    <row r="1699" s="3" customFormat="1" spans="1:7">
      <c r="A1699" s="124"/>
      <c r="C1699" s="158"/>
      <c r="D1699" s="158"/>
      <c r="E1699" s="158"/>
      <c r="F1699" s="158"/>
      <c r="G1699" s="180"/>
    </row>
    <row r="1700" s="3" customFormat="1" spans="1:7">
      <c r="A1700" s="124"/>
      <c r="C1700" s="158"/>
      <c r="D1700" s="158"/>
      <c r="E1700" s="158"/>
      <c r="F1700" s="158"/>
      <c r="G1700" s="180"/>
    </row>
    <row r="1701" s="3" customFormat="1" spans="1:7">
      <c r="A1701" s="124"/>
      <c r="C1701" s="158"/>
      <c r="D1701" s="158"/>
      <c r="E1701" s="158"/>
      <c r="F1701" s="158"/>
      <c r="G1701" s="180"/>
    </row>
    <row r="1702" s="3" customFormat="1" spans="1:7">
      <c r="A1702" s="124"/>
      <c r="C1702" s="158"/>
      <c r="D1702" s="158"/>
      <c r="E1702" s="158"/>
      <c r="F1702" s="158"/>
      <c r="G1702" s="180"/>
    </row>
    <row r="1703" s="3" customFormat="1" spans="1:7">
      <c r="A1703" s="124"/>
      <c r="C1703" s="158"/>
      <c r="D1703" s="158"/>
      <c r="E1703" s="158"/>
      <c r="F1703" s="158"/>
      <c r="G1703" s="180"/>
    </row>
    <row r="1704" s="3" customFormat="1" spans="1:7">
      <c r="A1704" s="124"/>
      <c r="C1704" s="158"/>
      <c r="D1704" s="158"/>
      <c r="E1704" s="158"/>
      <c r="F1704" s="158"/>
      <c r="G1704" s="180"/>
    </row>
    <row r="1705" s="3" customFormat="1" spans="1:7">
      <c r="A1705" s="124"/>
      <c r="C1705" s="158"/>
      <c r="D1705" s="158"/>
      <c r="E1705" s="158"/>
      <c r="F1705" s="158"/>
      <c r="G1705" s="180"/>
    </row>
    <row r="1706" s="3" customFormat="1" spans="1:7">
      <c r="A1706" s="124"/>
      <c r="C1706" s="158"/>
      <c r="D1706" s="158"/>
      <c r="E1706" s="158"/>
      <c r="F1706" s="158"/>
      <c r="G1706" s="180"/>
    </row>
    <row r="1707" s="3" customFormat="1" spans="1:7">
      <c r="A1707" s="124"/>
      <c r="C1707" s="158"/>
      <c r="D1707" s="158"/>
      <c r="E1707" s="158"/>
      <c r="F1707" s="158"/>
      <c r="G1707" s="180"/>
    </row>
    <row r="1708" s="3" customFormat="1" spans="1:7">
      <c r="A1708" s="124"/>
      <c r="C1708" s="158"/>
      <c r="D1708" s="158"/>
      <c r="E1708" s="158"/>
      <c r="F1708" s="158"/>
      <c r="G1708" s="180"/>
    </row>
    <row r="1709" s="3" customFormat="1" spans="1:7">
      <c r="A1709" s="124"/>
      <c r="C1709" s="158"/>
      <c r="D1709" s="158"/>
      <c r="E1709" s="158"/>
      <c r="F1709" s="158"/>
      <c r="G1709" s="180"/>
    </row>
    <row r="1710" s="3" customFormat="1" spans="1:7">
      <c r="A1710" s="124"/>
      <c r="C1710" s="158"/>
      <c r="D1710" s="158"/>
      <c r="E1710" s="158"/>
      <c r="F1710" s="158"/>
      <c r="G1710" s="180"/>
    </row>
    <row r="1711" s="3" customFormat="1" spans="1:7">
      <c r="A1711" s="124"/>
      <c r="C1711" s="158"/>
      <c r="D1711" s="158"/>
      <c r="E1711" s="158"/>
      <c r="F1711" s="158"/>
      <c r="G1711" s="180"/>
    </row>
    <row r="1712" s="3" customFormat="1" spans="1:7">
      <c r="A1712" s="124"/>
      <c r="C1712" s="158"/>
      <c r="D1712" s="158"/>
      <c r="E1712" s="158"/>
      <c r="F1712" s="158"/>
      <c r="G1712" s="180"/>
    </row>
    <row r="1713" s="3" customFormat="1" spans="1:7">
      <c r="A1713" s="124"/>
      <c r="C1713" s="158"/>
      <c r="D1713" s="158"/>
      <c r="E1713" s="158"/>
      <c r="F1713" s="158"/>
      <c r="G1713" s="180"/>
    </row>
    <row r="1714" s="3" customFormat="1" spans="1:7">
      <c r="A1714" s="124"/>
      <c r="C1714" s="158"/>
      <c r="D1714" s="158"/>
      <c r="E1714" s="158"/>
      <c r="F1714" s="158"/>
      <c r="G1714" s="180"/>
    </row>
    <row r="1715" s="3" customFormat="1" spans="1:7">
      <c r="A1715" s="124"/>
      <c r="C1715" s="158"/>
      <c r="D1715" s="158"/>
      <c r="E1715" s="158"/>
      <c r="F1715" s="158"/>
      <c r="G1715" s="180"/>
    </row>
    <row r="1716" s="3" customFormat="1" spans="1:7">
      <c r="A1716" s="124"/>
      <c r="C1716" s="158"/>
      <c r="D1716" s="158"/>
      <c r="E1716" s="158"/>
      <c r="F1716" s="158"/>
      <c r="G1716" s="180"/>
    </row>
    <row r="1717" s="3" customFormat="1" spans="1:7">
      <c r="A1717" s="124"/>
      <c r="C1717" s="158"/>
      <c r="D1717" s="158"/>
      <c r="E1717" s="158"/>
      <c r="F1717" s="158"/>
      <c r="G1717" s="180"/>
    </row>
    <row r="1718" s="3" customFormat="1" spans="1:7">
      <c r="A1718" s="124"/>
      <c r="C1718" s="158"/>
      <c r="D1718" s="158"/>
      <c r="E1718" s="158"/>
      <c r="F1718" s="158"/>
      <c r="G1718" s="180"/>
    </row>
    <row r="1719" s="3" customFormat="1" spans="1:7">
      <c r="A1719" s="124"/>
      <c r="C1719" s="158"/>
      <c r="D1719" s="158"/>
      <c r="E1719" s="158"/>
      <c r="F1719" s="158"/>
      <c r="G1719" s="180"/>
    </row>
    <row r="1720" s="3" customFormat="1" spans="1:7">
      <c r="A1720" s="124"/>
      <c r="C1720" s="158"/>
      <c r="D1720" s="158"/>
      <c r="E1720" s="158"/>
      <c r="F1720" s="158"/>
      <c r="G1720" s="180"/>
    </row>
    <row r="1721" s="3" customFormat="1" spans="1:7">
      <c r="A1721" s="124"/>
      <c r="C1721" s="158"/>
      <c r="D1721" s="158"/>
      <c r="E1721" s="158"/>
      <c r="F1721" s="158"/>
      <c r="G1721" s="180"/>
    </row>
    <row r="1722" s="3" customFormat="1" spans="1:7">
      <c r="A1722" s="124"/>
      <c r="C1722" s="158"/>
      <c r="D1722" s="158"/>
      <c r="E1722" s="158"/>
      <c r="F1722" s="158"/>
      <c r="G1722" s="180"/>
    </row>
    <row r="1723" s="3" customFormat="1" spans="1:7">
      <c r="A1723" s="124"/>
      <c r="C1723" s="158"/>
      <c r="D1723" s="158"/>
      <c r="E1723" s="158"/>
      <c r="F1723" s="158"/>
      <c r="G1723" s="180"/>
    </row>
    <row r="1724" s="3" customFormat="1" spans="1:7">
      <c r="A1724" s="124"/>
      <c r="C1724" s="158"/>
      <c r="D1724" s="158"/>
      <c r="E1724" s="158"/>
      <c r="F1724" s="158"/>
      <c r="G1724" s="180"/>
    </row>
    <row r="1725" s="3" customFormat="1" spans="1:7">
      <c r="A1725" s="124"/>
      <c r="C1725" s="158"/>
      <c r="D1725" s="158"/>
      <c r="E1725" s="158"/>
      <c r="F1725" s="158"/>
      <c r="G1725" s="180"/>
    </row>
    <row r="1726" s="3" customFormat="1" spans="1:7">
      <c r="A1726" s="124"/>
      <c r="C1726" s="158"/>
      <c r="D1726" s="158"/>
      <c r="E1726" s="158"/>
      <c r="F1726" s="158"/>
      <c r="G1726" s="180"/>
    </row>
    <row r="1727" s="3" customFormat="1" spans="1:7">
      <c r="A1727" s="124"/>
      <c r="C1727" s="158"/>
      <c r="D1727" s="158"/>
      <c r="E1727" s="158"/>
      <c r="F1727" s="158"/>
      <c r="G1727" s="180"/>
    </row>
    <row r="1728" s="3" customFormat="1" spans="1:7">
      <c r="A1728" s="124"/>
      <c r="C1728" s="158"/>
      <c r="D1728" s="158"/>
      <c r="E1728" s="158"/>
      <c r="F1728" s="158"/>
      <c r="G1728" s="180"/>
    </row>
    <row r="1729" s="3" customFormat="1" spans="1:7">
      <c r="A1729" s="124"/>
      <c r="C1729" s="158"/>
      <c r="D1729" s="158"/>
      <c r="E1729" s="158"/>
      <c r="F1729" s="158"/>
      <c r="G1729" s="180"/>
    </row>
    <row r="1730" s="3" customFormat="1" spans="1:7">
      <c r="A1730" s="124"/>
      <c r="C1730" s="158"/>
      <c r="D1730" s="158"/>
      <c r="E1730" s="158"/>
      <c r="F1730" s="158"/>
      <c r="G1730" s="180"/>
    </row>
    <row r="1731" s="3" customFormat="1" spans="1:7">
      <c r="A1731" s="124"/>
      <c r="C1731" s="158"/>
      <c r="D1731" s="158"/>
      <c r="E1731" s="158"/>
      <c r="F1731" s="158"/>
      <c r="G1731" s="180"/>
    </row>
    <row r="1732" s="3" customFormat="1" spans="1:7">
      <c r="A1732" s="124"/>
      <c r="C1732" s="158"/>
      <c r="D1732" s="158"/>
      <c r="E1732" s="158"/>
      <c r="F1732" s="158"/>
      <c r="G1732" s="180"/>
    </row>
    <row r="1733" s="3" customFormat="1" spans="1:7">
      <c r="A1733" s="124"/>
      <c r="C1733" s="158"/>
      <c r="D1733" s="158"/>
      <c r="E1733" s="158"/>
      <c r="F1733" s="158"/>
      <c r="G1733" s="180"/>
    </row>
    <row r="1734" s="3" customFormat="1" spans="1:7">
      <c r="A1734" s="124"/>
      <c r="C1734" s="158"/>
      <c r="D1734" s="158"/>
      <c r="E1734" s="158"/>
      <c r="F1734" s="158"/>
      <c r="G1734" s="180"/>
    </row>
    <row r="1735" s="3" customFormat="1" spans="1:7">
      <c r="A1735" s="124"/>
      <c r="C1735" s="158"/>
      <c r="D1735" s="158"/>
      <c r="E1735" s="158"/>
      <c r="F1735" s="158"/>
      <c r="G1735" s="180"/>
    </row>
    <row r="1736" s="3" customFormat="1" spans="1:7">
      <c r="A1736" s="124"/>
      <c r="C1736" s="158"/>
      <c r="D1736" s="158"/>
      <c r="E1736" s="158"/>
      <c r="F1736" s="158"/>
      <c r="G1736" s="180"/>
    </row>
    <row r="1737" s="3" customFormat="1" spans="1:7">
      <c r="A1737" s="124"/>
      <c r="C1737" s="158"/>
      <c r="D1737" s="158"/>
      <c r="E1737" s="158"/>
      <c r="F1737" s="158"/>
      <c r="G1737" s="180"/>
    </row>
    <row r="1738" s="3" customFormat="1" spans="1:7">
      <c r="A1738" s="124"/>
      <c r="C1738" s="158"/>
      <c r="D1738" s="158"/>
      <c r="E1738" s="158"/>
      <c r="F1738" s="158"/>
      <c r="G1738" s="180"/>
    </row>
    <row r="1739" s="3" customFormat="1" spans="1:7">
      <c r="A1739" s="124"/>
      <c r="C1739" s="158"/>
      <c r="D1739" s="158"/>
      <c r="E1739" s="158"/>
      <c r="F1739" s="158"/>
      <c r="G1739" s="180"/>
    </row>
    <row r="1740" s="3" customFormat="1" spans="1:7">
      <c r="A1740" s="124"/>
      <c r="C1740" s="158"/>
      <c r="D1740" s="158"/>
      <c r="E1740" s="158"/>
      <c r="F1740" s="158"/>
      <c r="G1740" s="180"/>
    </row>
    <row r="1741" s="3" customFormat="1" spans="1:7">
      <c r="A1741" s="124"/>
      <c r="C1741" s="158"/>
      <c r="D1741" s="158"/>
      <c r="E1741" s="158"/>
      <c r="F1741" s="158"/>
      <c r="G1741" s="180"/>
    </row>
    <row r="1742" s="3" customFormat="1" spans="1:7">
      <c r="A1742" s="124"/>
      <c r="C1742" s="158"/>
      <c r="D1742" s="158"/>
      <c r="E1742" s="158"/>
      <c r="F1742" s="158"/>
      <c r="G1742" s="180"/>
    </row>
    <row r="1743" s="3" customFormat="1" spans="1:7">
      <c r="A1743" s="124"/>
      <c r="C1743" s="158"/>
      <c r="D1743" s="158"/>
      <c r="E1743" s="158"/>
      <c r="F1743" s="158"/>
      <c r="G1743" s="180"/>
    </row>
    <row r="1744" s="3" customFormat="1" spans="1:7">
      <c r="A1744" s="124"/>
      <c r="C1744" s="158"/>
      <c r="D1744" s="158"/>
      <c r="E1744" s="158"/>
      <c r="F1744" s="158"/>
      <c r="G1744" s="180"/>
    </row>
    <row r="1745" s="3" customFormat="1" spans="1:7">
      <c r="A1745" s="124"/>
      <c r="C1745" s="158"/>
      <c r="D1745" s="158"/>
      <c r="E1745" s="158"/>
      <c r="F1745" s="158"/>
      <c r="G1745" s="180"/>
    </row>
    <row r="1746" s="3" customFormat="1" spans="1:7">
      <c r="A1746" s="124"/>
      <c r="C1746" s="158"/>
      <c r="D1746" s="158"/>
      <c r="E1746" s="158"/>
      <c r="F1746" s="158"/>
      <c r="G1746" s="180"/>
    </row>
    <row r="1747" s="3" customFormat="1" spans="1:7">
      <c r="A1747" s="124"/>
      <c r="C1747" s="158"/>
      <c r="D1747" s="158"/>
      <c r="E1747" s="158"/>
      <c r="F1747" s="158"/>
      <c r="G1747" s="180"/>
    </row>
    <row r="1748" s="3" customFormat="1" spans="1:7">
      <c r="A1748" s="124"/>
      <c r="C1748" s="158"/>
      <c r="D1748" s="158"/>
      <c r="E1748" s="158"/>
      <c r="F1748" s="158"/>
      <c r="G1748" s="180"/>
    </row>
    <row r="1749" s="3" customFormat="1" spans="1:7">
      <c r="A1749" s="124"/>
      <c r="C1749" s="158"/>
      <c r="D1749" s="158"/>
      <c r="E1749" s="158"/>
      <c r="F1749" s="158"/>
      <c r="G1749" s="180"/>
    </row>
    <row r="1750" s="3" customFormat="1" spans="1:7">
      <c r="A1750" s="124"/>
      <c r="C1750" s="158"/>
      <c r="D1750" s="158"/>
      <c r="E1750" s="158"/>
      <c r="F1750" s="158"/>
      <c r="G1750" s="180"/>
    </row>
    <row r="1751" s="3" customFormat="1" spans="1:7">
      <c r="A1751" s="124"/>
      <c r="C1751" s="158"/>
      <c r="D1751" s="158"/>
      <c r="E1751" s="158"/>
      <c r="F1751" s="158"/>
      <c r="G1751" s="180"/>
    </row>
    <row r="1752" s="3" customFormat="1" spans="1:7">
      <c r="A1752" s="124"/>
      <c r="C1752" s="158"/>
      <c r="D1752" s="158"/>
      <c r="E1752" s="158"/>
      <c r="F1752" s="158"/>
      <c r="G1752" s="180"/>
    </row>
    <row r="1753" s="3" customFormat="1" spans="1:7">
      <c r="A1753" s="124"/>
      <c r="C1753" s="158"/>
      <c r="D1753" s="158"/>
      <c r="E1753" s="158"/>
      <c r="F1753" s="158"/>
      <c r="G1753" s="180"/>
    </row>
    <row r="1754" s="3" customFormat="1" spans="1:7">
      <c r="A1754" s="124"/>
      <c r="C1754" s="158"/>
      <c r="D1754" s="158"/>
      <c r="E1754" s="158"/>
      <c r="F1754" s="158"/>
      <c r="G1754" s="180"/>
    </row>
    <row r="1755" s="3" customFormat="1" spans="1:7">
      <c r="A1755" s="124"/>
      <c r="C1755" s="158"/>
      <c r="D1755" s="158"/>
      <c r="E1755" s="158"/>
      <c r="F1755" s="158"/>
      <c r="G1755" s="180"/>
    </row>
    <row r="1756" s="3" customFormat="1" spans="1:7">
      <c r="A1756" s="124"/>
      <c r="C1756" s="158"/>
      <c r="D1756" s="158"/>
      <c r="E1756" s="158"/>
      <c r="F1756" s="158"/>
      <c r="G1756" s="180"/>
    </row>
    <row r="1757" s="3" customFormat="1" spans="1:7">
      <c r="A1757" s="124"/>
      <c r="C1757" s="158"/>
      <c r="D1757" s="158"/>
      <c r="E1757" s="158"/>
      <c r="F1757" s="158"/>
      <c r="G1757" s="180"/>
    </row>
    <row r="1758" s="3" customFormat="1" spans="1:7">
      <c r="A1758" s="124"/>
      <c r="C1758" s="158"/>
      <c r="D1758" s="158"/>
      <c r="E1758" s="158"/>
      <c r="F1758" s="158"/>
      <c r="G1758" s="180"/>
    </row>
    <row r="1759" s="3" customFormat="1" spans="1:7">
      <c r="A1759" s="124"/>
      <c r="C1759" s="158"/>
      <c r="D1759" s="158"/>
      <c r="E1759" s="158"/>
      <c r="F1759" s="158"/>
      <c r="G1759" s="180"/>
    </row>
    <row r="1760" s="3" customFormat="1" spans="1:7">
      <c r="A1760" s="124"/>
      <c r="C1760" s="158"/>
      <c r="D1760" s="158"/>
      <c r="E1760" s="158"/>
      <c r="F1760" s="158"/>
      <c r="G1760" s="180"/>
    </row>
    <row r="1761" s="3" customFormat="1" spans="1:7">
      <c r="A1761" s="124"/>
      <c r="C1761" s="158"/>
      <c r="D1761" s="158"/>
      <c r="E1761" s="158"/>
      <c r="F1761" s="158"/>
      <c r="G1761" s="180"/>
    </row>
    <row r="1762" s="3" customFormat="1" spans="1:7">
      <c r="A1762" s="124"/>
      <c r="C1762" s="158"/>
      <c r="D1762" s="158"/>
      <c r="E1762" s="158"/>
      <c r="F1762" s="158"/>
      <c r="G1762" s="180"/>
    </row>
    <row r="1763" s="3" customFormat="1" spans="1:7">
      <c r="A1763" s="124"/>
      <c r="C1763" s="158"/>
      <c r="D1763" s="158"/>
      <c r="E1763" s="158"/>
      <c r="F1763" s="158"/>
      <c r="G1763" s="180"/>
    </row>
    <row r="1764" s="3" customFormat="1" spans="1:7">
      <c r="A1764" s="124"/>
      <c r="C1764" s="158"/>
      <c r="D1764" s="158"/>
      <c r="E1764" s="158"/>
      <c r="F1764" s="158"/>
      <c r="G1764" s="180"/>
    </row>
    <row r="1765" s="3" customFormat="1" spans="1:7">
      <c r="A1765" s="124"/>
      <c r="C1765" s="158"/>
      <c r="D1765" s="158"/>
      <c r="E1765" s="158"/>
      <c r="F1765" s="158"/>
      <c r="G1765" s="180"/>
    </row>
    <row r="1766" s="3" customFormat="1" spans="1:7">
      <c r="A1766" s="124"/>
      <c r="C1766" s="158"/>
      <c r="D1766" s="158"/>
      <c r="E1766" s="158"/>
      <c r="F1766" s="158"/>
      <c r="G1766" s="180"/>
    </row>
    <row r="1767" s="3" customFormat="1" spans="1:7">
      <c r="A1767" s="124"/>
      <c r="C1767" s="158"/>
      <c r="D1767" s="158"/>
      <c r="E1767" s="158"/>
      <c r="F1767" s="158"/>
      <c r="G1767" s="180"/>
    </row>
    <row r="1768" s="3" customFormat="1" spans="1:7">
      <c r="A1768" s="124"/>
      <c r="C1768" s="158"/>
      <c r="D1768" s="158"/>
      <c r="E1768" s="158"/>
      <c r="F1768" s="158"/>
      <c r="G1768" s="180"/>
    </row>
    <row r="1769" s="3" customFormat="1" spans="1:7">
      <c r="A1769" s="124"/>
      <c r="C1769" s="158"/>
      <c r="D1769" s="158"/>
      <c r="E1769" s="158"/>
      <c r="F1769" s="158"/>
      <c r="G1769" s="180"/>
    </row>
    <row r="1770" s="3" customFormat="1" spans="1:7">
      <c r="A1770" s="124"/>
      <c r="C1770" s="158"/>
      <c r="D1770" s="158"/>
      <c r="E1770" s="158"/>
      <c r="F1770" s="158"/>
      <c r="G1770" s="180"/>
    </row>
    <row r="1771" s="3" customFormat="1" spans="1:7">
      <c r="A1771" s="124"/>
      <c r="C1771" s="158"/>
      <c r="D1771" s="158"/>
      <c r="E1771" s="158"/>
      <c r="F1771" s="158"/>
      <c r="G1771" s="180"/>
    </row>
    <row r="1772" s="3" customFormat="1" spans="1:7">
      <c r="A1772" s="124"/>
      <c r="C1772" s="158"/>
      <c r="D1772" s="158"/>
      <c r="E1772" s="158"/>
      <c r="F1772" s="158"/>
      <c r="G1772" s="180"/>
    </row>
    <row r="1773" s="3" customFormat="1" spans="1:7">
      <c r="A1773" s="124"/>
      <c r="C1773" s="158"/>
      <c r="D1773" s="158"/>
      <c r="E1773" s="158"/>
      <c r="F1773" s="158"/>
      <c r="G1773" s="180"/>
    </row>
    <row r="1774" s="3" customFormat="1" spans="1:7">
      <c r="A1774" s="124"/>
      <c r="C1774" s="158"/>
      <c r="D1774" s="158"/>
      <c r="E1774" s="158"/>
      <c r="F1774" s="158"/>
      <c r="G1774" s="180"/>
    </row>
    <row r="1775" s="3" customFormat="1" spans="1:7">
      <c r="A1775" s="124"/>
      <c r="C1775" s="158"/>
      <c r="D1775" s="158"/>
      <c r="E1775" s="158"/>
      <c r="F1775" s="158"/>
      <c r="G1775" s="180"/>
    </row>
    <row r="1776" s="3" customFormat="1" spans="1:7">
      <c r="A1776" s="124"/>
      <c r="C1776" s="158"/>
      <c r="D1776" s="158"/>
      <c r="E1776" s="158"/>
      <c r="F1776" s="158"/>
      <c r="G1776" s="180"/>
    </row>
    <row r="1777" s="3" customFormat="1" spans="1:7">
      <c r="A1777" s="124"/>
      <c r="C1777" s="158"/>
      <c r="D1777" s="158"/>
      <c r="E1777" s="158"/>
      <c r="F1777" s="158"/>
      <c r="G1777" s="180"/>
    </row>
    <row r="1778" s="3" customFormat="1" spans="1:7">
      <c r="A1778" s="124"/>
      <c r="C1778" s="158"/>
      <c r="D1778" s="158"/>
      <c r="E1778" s="158"/>
      <c r="F1778" s="158"/>
      <c r="G1778" s="180"/>
    </row>
    <row r="1779" s="3" customFormat="1" spans="1:7">
      <c r="A1779" s="124"/>
      <c r="C1779" s="158"/>
      <c r="D1779" s="158"/>
      <c r="E1779" s="158"/>
      <c r="F1779" s="158"/>
      <c r="G1779" s="180"/>
    </row>
    <row r="1780" s="3" customFormat="1" spans="1:7">
      <c r="A1780" s="124"/>
      <c r="C1780" s="158"/>
      <c r="D1780" s="158"/>
      <c r="E1780" s="158"/>
      <c r="F1780" s="158"/>
      <c r="G1780" s="180"/>
    </row>
    <row r="1781" s="3" customFormat="1" spans="1:7">
      <c r="A1781" s="124"/>
      <c r="C1781" s="158"/>
      <c r="D1781" s="158"/>
      <c r="E1781" s="158"/>
      <c r="F1781" s="158"/>
      <c r="G1781" s="180"/>
    </row>
    <row r="1782" s="3" customFormat="1" spans="1:7">
      <c r="A1782" s="124"/>
      <c r="C1782" s="158"/>
      <c r="D1782" s="158"/>
      <c r="E1782" s="158"/>
      <c r="F1782" s="158"/>
      <c r="G1782" s="180"/>
    </row>
    <row r="1783" s="3" customFormat="1" spans="1:7">
      <c r="A1783" s="124"/>
      <c r="C1783" s="158"/>
      <c r="D1783" s="158"/>
      <c r="E1783" s="158"/>
      <c r="F1783" s="158"/>
      <c r="G1783" s="180"/>
    </row>
    <row r="1784" s="3" customFormat="1" spans="1:7">
      <c r="A1784" s="124"/>
      <c r="C1784" s="158"/>
      <c r="D1784" s="158"/>
      <c r="E1784" s="158"/>
      <c r="F1784" s="158"/>
      <c r="G1784" s="180"/>
    </row>
    <row r="1785" s="3" customFormat="1" spans="1:7">
      <c r="A1785" s="124"/>
      <c r="C1785" s="158"/>
      <c r="D1785" s="158"/>
      <c r="E1785" s="158"/>
      <c r="F1785" s="158"/>
      <c r="G1785" s="180"/>
    </row>
    <row r="1786" s="3" customFormat="1" spans="1:7">
      <c r="A1786" s="124"/>
      <c r="C1786" s="158"/>
      <c r="D1786" s="158"/>
      <c r="E1786" s="158"/>
      <c r="F1786" s="158"/>
      <c r="G1786" s="180"/>
    </row>
    <row r="1787" s="3" customFormat="1" spans="1:7">
      <c r="A1787" s="124"/>
      <c r="C1787" s="158"/>
      <c r="D1787" s="158"/>
      <c r="E1787" s="158"/>
      <c r="F1787" s="158"/>
      <c r="G1787" s="180"/>
    </row>
    <row r="1788" s="3" customFormat="1" spans="1:7">
      <c r="A1788" s="124"/>
      <c r="C1788" s="158"/>
      <c r="D1788" s="158"/>
      <c r="E1788" s="158"/>
      <c r="F1788" s="158"/>
      <c r="G1788" s="180"/>
    </row>
    <row r="1789" s="3" customFormat="1" spans="1:7">
      <c r="A1789" s="124"/>
      <c r="C1789" s="158"/>
      <c r="D1789" s="158"/>
      <c r="E1789" s="158"/>
      <c r="F1789" s="158"/>
      <c r="G1789" s="180"/>
    </row>
    <row r="1790" s="3" customFormat="1" spans="1:7">
      <c r="A1790" s="124"/>
      <c r="C1790" s="158"/>
      <c r="D1790" s="158"/>
      <c r="E1790" s="158"/>
      <c r="F1790" s="158"/>
      <c r="G1790" s="180"/>
    </row>
    <row r="1791" s="3" customFormat="1" spans="1:7">
      <c r="A1791" s="124"/>
      <c r="C1791" s="158"/>
      <c r="D1791" s="158"/>
      <c r="E1791" s="158"/>
      <c r="F1791" s="158"/>
      <c r="G1791" s="180"/>
    </row>
    <row r="1792" s="3" customFormat="1" spans="1:7">
      <c r="A1792" s="124"/>
      <c r="C1792" s="158"/>
      <c r="D1792" s="158"/>
      <c r="E1792" s="158"/>
      <c r="F1792" s="158"/>
      <c r="G1792" s="180"/>
    </row>
    <row r="1793" s="3" customFormat="1" spans="1:7">
      <c r="A1793" s="124"/>
      <c r="C1793" s="158"/>
      <c r="D1793" s="158"/>
      <c r="E1793" s="158"/>
      <c r="F1793" s="158"/>
      <c r="G1793" s="180"/>
    </row>
    <row r="1794" s="3" customFormat="1" spans="1:7">
      <c r="A1794" s="124"/>
      <c r="C1794" s="158"/>
      <c r="D1794" s="158"/>
      <c r="E1794" s="158"/>
      <c r="F1794" s="158"/>
      <c r="G1794" s="180"/>
    </row>
    <row r="1795" s="3" customFormat="1" spans="1:7">
      <c r="A1795" s="124"/>
      <c r="C1795" s="158"/>
      <c r="D1795" s="158"/>
      <c r="E1795" s="158"/>
      <c r="F1795" s="158"/>
      <c r="G1795" s="180"/>
    </row>
    <row r="1796" s="3" customFormat="1" spans="1:7">
      <c r="A1796" s="124"/>
      <c r="C1796" s="158"/>
      <c r="D1796" s="158"/>
      <c r="E1796" s="158"/>
      <c r="F1796" s="158"/>
      <c r="G1796" s="180"/>
    </row>
    <row r="1797" s="3" customFormat="1" spans="1:7">
      <c r="A1797" s="124"/>
      <c r="C1797" s="158"/>
      <c r="D1797" s="158"/>
      <c r="E1797" s="158"/>
      <c r="F1797" s="158"/>
      <c r="G1797" s="180"/>
    </row>
    <row r="1798" s="3" customFormat="1" spans="1:7">
      <c r="A1798" s="124"/>
      <c r="C1798" s="158"/>
      <c r="D1798" s="158"/>
      <c r="E1798" s="158"/>
      <c r="F1798" s="158"/>
      <c r="G1798" s="180"/>
    </row>
    <row r="1799" s="3" customFormat="1" spans="1:7">
      <c r="A1799" s="124"/>
      <c r="C1799" s="158"/>
      <c r="D1799" s="158"/>
      <c r="E1799" s="158"/>
      <c r="F1799" s="158"/>
      <c r="G1799" s="180"/>
    </row>
    <row r="1800" s="3" customFormat="1" spans="1:7">
      <c r="A1800" s="124"/>
      <c r="C1800" s="158"/>
      <c r="D1800" s="158"/>
      <c r="E1800" s="158"/>
      <c r="F1800" s="158"/>
      <c r="G1800" s="180"/>
    </row>
    <row r="1801" s="3" customFormat="1" spans="1:7">
      <c r="A1801" s="124"/>
      <c r="C1801" s="158"/>
      <c r="D1801" s="158"/>
      <c r="E1801" s="158"/>
      <c r="F1801" s="158"/>
      <c r="G1801" s="180"/>
    </row>
    <row r="1802" s="3" customFormat="1" spans="1:7">
      <c r="A1802" s="124"/>
      <c r="C1802" s="158"/>
      <c r="D1802" s="158"/>
      <c r="E1802" s="158"/>
      <c r="F1802" s="158"/>
      <c r="G1802" s="180"/>
    </row>
    <row r="1803" s="3" customFormat="1" spans="1:7">
      <c r="A1803" s="124"/>
      <c r="C1803" s="158"/>
      <c r="D1803" s="158"/>
      <c r="E1803" s="158"/>
      <c r="F1803" s="158"/>
      <c r="G1803" s="180"/>
    </row>
    <row r="1804" s="3" customFormat="1" spans="1:7">
      <c r="A1804" s="124"/>
      <c r="C1804" s="158"/>
      <c r="D1804" s="158"/>
      <c r="E1804" s="158"/>
      <c r="F1804" s="158"/>
      <c r="G1804" s="180"/>
    </row>
    <row r="1805" s="3" customFormat="1" spans="1:7">
      <c r="A1805" s="124"/>
      <c r="C1805" s="158"/>
      <c r="D1805" s="158"/>
      <c r="E1805" s="158"/>
      <c r="F1805" s="158"/>
      <c r="G1805" s="180"/>
    </row>
    <row r="1806" s="3" customFormat="1" spans="1:7">
      <c r="A1806" s="124"/>
      <c r="C1806" s="158"/>
      <c r="D1806" s="158"/>
      <c r="E1806" s="158"/>
      <c r="F1806" s="158"/>
      <c r="G1806" s="180"/>
    </row>
    <row r="1807" s="3" customFormat="1" spans="1:7">
      <c r="A1807" s="124"/>
      <c r="C1807" s="158"/>
      <c r="D1807" s="158"/>
      <c r="E1807" s="158"/>
      <c r="F1807" s="158"/>
      <c r="G1807" s="180"/>
    </row>
    <row r="1808" s="3" customFormat="1" spans="1:7">
      <c r="A1808" s="124"/>
      <c r="C1808" s="158"/>
      <c r="D1808" s="158"/>
      <c r="E1808" s="158"/>
      <c r="F1808" s="158"/>
      <c r="G1808" s="180"/>
    </row>
    <row r="1809" s="3" customFormat="1" spans="1:7">
      <c r="A1809" s="124"/>
      <c r="C1809" s="158"/>
      <c r="D1809" s="158"/>
      <c r="E1809" s="158"/>
      <c r="F1809" s="158"/>
      <c r="G1809" s="180"/>
    </row>
    <row r="1810" s="3" customFormat="1" spans="1:7">
      <c r="A1810" s="124"/>
      <c r="C1810" s="158"/>
      <c r="D1810" s="158"/>
      <c r="E1810" s="158"/>
      <c r="F1810" s="158"/>
      <c r="G1810" s="180"/>
    </row>
    <row r="1811" s="3" customFormat="1" spans="1:7">
      <c r="A1811" s="124"/>
      <c r="C1811" s="158"/>
      <c r="D1811" s="158"/>
      <c r="E1811" s="158"/>
      <c r="F1811" s="158"/>
      <c r="G1811" s="180"/>
    </row>
    <row r="1812" s="3" customFormat="1" spans="1:7">
      <c r="A1812" s="124"/>
      <c r="C1812" s="158"/>
      <c r="D1812" s="158"/>
      <c r="E1812" s="158"/>
      <c r="F1812" s="158"/>
      <c r="G1812" s="180"/>
    </row>
    <row r="1813" s="3" customFormat="1" spans="1:7">
      <c r="A1813" s="124"/>
      <c r="C1813" s="158"/>
      <c r="D1813" s="158"/>
      <c r="E1813" s="158"/>
      <c r="F1813" s="158"/>
      <c r="G1813" s="180"/>
    </row>
    <row r="1814" s="3" customFormat="1" spans="1:7">
      <c r="A1814" s="124"/>
      <c r="C1814" s="158"/>
      <c r="D1814" s="158"/>
      <c r="E1814" s="158"/>
      <c r="F1814" s="158"/>
      <c r="G1814" s="180"/>
    </row>
    <row r="1815" s="3" customFormat="1" spans="1:7">
      <c r="A1815" s="124"/>
      <c r="C1815" s="158"/>
      <c r="D1815" s="158"/>
      <c r="E1815" s="158"/>
      <c r="F1815" s="158"/>
      <c r="G1815" s="180"/>
    </row>
    <row r="1816" s="3" customFormat="1" spans="1:7">
      <c r="A1816" s="124"/>
      <c r="C1816" s="158"/>
      <c r="D1816" s="158"/>
      <c r="E1816" s="158"/>
      <c r="F1816" s="158"/>
      <c r="G1816" s="180"/>
    </row>
    <row r="1817" s="3" customFormat="1" spans="1:7">
      <c r="A1817" s="124"/>
      <c r="C1817" s="158"/>
      <c r="D1817" s="158"/>
      <c r="E1817" s="158"/>
      <c r="F1817" s="158"/>
      <c r="G1817" s="180"/>
    </row>
    <row r="1818" s="3" customFormat="1" spans="1:7">
      <c r="A1818" s="124"/>
      <c r="C1818" s="158"/>
      <c r="D1818" s="158"/>
      <c r="E1818" s="158"/>
      <c r="F1818" s="158"/>
      <c r="G1818" s="180"/>
    </row>
    <row r="1819" s="3" customFormat="1" spans="1:7">
      <c r="A1819" s="124"/>
      <c r="C1819" s="158"/>
      <c r="D1819" s="158"/>
      <c r="E1819" s="158"/>
      <c r="F1819" s="158"/>
      <c r="G1819" s="180"/>
    </row>
    <row r="1820" s="3" customFormat="1" spans="1:7">
      <c r="A1820" s="124"/>
      <c r="C1820" s="158"/>
      <c r="D1820" s="158"/>
      <c r="E1820" s="158"/>
      <c r="F1820" s="158"/>
      <c r="G1820" s="180"/>
    </row>
    <row r="1821" s="3" customFormat="1" spans="1:7">
      <c r="A1821" s="124"/>
      <c r="C1821" s="158"/>
      <c r="D1821" s="158"/>
      <c r="E1821" s="158"/>
      <c r="F1821" s="158"/>
      <c r="G1821" s="180"/>
    </row>
    <row r="1822" s="3" customFormat="1" spans="1:7">
      <c r="A1822" s="124"/>
      <c r="C1822" s="158"/>
      <c r="D1822" s="158"/>
      <c r="E1822" s="158"/>
      <c r="F1822" s="158"/>
      <c r="G1822" s="180"/>
    </row>
    <row r="1823" s="3" customFormat="1" spans="1:7">
      <c r="A1823" s="124"/>
      <c r="C1823" s="158"/>
      <c r="D1823" s="158"/>
      <c r="E1823" s="158"/>
      <c r="F1823" s="158"/>
      <c r="G1823" s="180"/>
    </row>
    <row r="1824" s="3" customFormat="1" spans="1:7">
      <c r="A1824" s="124"/>
      <c r="C1824" s="158"/>
      <c r="D1824" s="158"/>
      <c r="E1824" s="158"/>
      <c r="F1824" s="158"/>
      <c r="G1824" s="180"/>
    </row>
    <row r="1825" s="3" customFormat="1" spans="1:7">
      <c r="A1825" s="124"/>
      <c r="C1825" s="158"/>
      <c r="D1825" s="158"/>
      <c r="E1825" s="158"/>
      <c r="F1825" s="158"/>
      <c r="G1825" s="180"/>
    </row>
    <row r="1826" s="3" customFormat="1" spans="1:7">
      <c r="A1826" s="124"/>
      <c r="C1826" s="158"/>
      <c r="D1826" s="158"/>
      <c r="E1826" s="158"/>
      <c r="F1826" s="158"/>
      <c r="G1826" s="180"/>
    </row>
    <row r="1827" s="3" customFormat="1" spans="1:7">
      <c r="A1827" s="124"/>
      <c r="C1827" s="158"/>
      <c r="D1827" s="158"/>
      <c r="E1827" s="158"/>
      <c r="F1827" s="158"/>
      <c r="G1827" s="180"/>
    </row>
    <row r="1828" s="3" customFormat="1" spans="1:7">
      <c r="A1828" s="124"/>
      <c r="C1828" s="158"/>
      <c r="D1828" s="158"/>
      <c r="E1828" s="158"/>
      <c r="F1828" s="158"/>
      <c r="G1828" s="180"/>
    </row>
    <row r="1829" s="3" customFormat="1" spans="1:7">
      <c r="A1829" s="124"/>
      <c r="C1829" s="158"/>
      <c r="D1829" s="158"/>
      <c r="E1829" s="158"/>
      <c r="F1829" s="158"/>
      <c r="G1829" s="180"/>
    </row>
    <row r="1830" s="3" customFormat="1" spans="1:7">
      <c r="A1830" s="124"/>
      <c r="C1830" s="158"/>
      <c r="D1830" s="158"/>
      <c r="E1830" s="158"/>
      <c r="F1830" s="158"/>
      <c r="G1830" s="180"/>
    </row>
    <row r="1831" s="3" customFormat="1" spans="1:7">
      <c r="A1831" s="124"/>
      <c r="C1831" s="158"/>
      <c r="D1831" s="158"/>
      <c r="E1831" s="158"/>
      <c r="F1831" s="158"/>
      <c r="G1831" s="180"/>
    </row>
    <row r="1832" s="3" customFormat="1" spans="1:7">
      <c r="A1832" s="124"/>
      <c r="C1832" s="158"/>
      <c r="D1832" s="158"/>
      <c r="E1832" s="158"/>
      <c r="F1832" s="158"/>
      <c r="G1832" s="180"/>
    </row>
    <row r="1833" s="3" customFormat="1" spans="1:7">
      <c r="A1833" s="124"/>
      <c r="C1833" s="158"/>
      <c r="D1833" s="158"/>
      <c r="E1833" s="158"/>
      <c r="F1833" s="158"/>
      <c r="G1833" s="180"/>
    </row>
    <row r="1834" s="3" customFormat="1" spans="1:7">
      <c r="A1834" s="124"/>
      <c r="C1834" s="158"/>
      <c r="D1834" s="158"/>
      <c r="E1834" s="158"/>
      <c r="F1834" s="158"/>
      <c r="G1834" s="180"/>
    </row>
    <row r="1835" s="3" customFormat="1" spans="1:7">
      <c r="A1835" s="124"/>
      <c r="C1835" s="158"/>
      <c r="D1835" s="158"/>
      <c r="E1835" s="158"/>
      <c r="F1835" s="158"/>
      <c r="G1835" s="180"/>
    </row>
    <row r="1836" s="3" customFormat="1" spans="1:7">
      <c r="A1836" s="124"/>
      <c r="C1836" s="158"/>
      <c r="D1836" s="158"/>
      <c r="E1836" s="158"/>
      <c r="F1836" s="158"/>
      <c r="G1836" s="180"/>
    </row>
    <row r="1837" s="3" customFormat="1" spans="1:7">
      <c r="A1837" s="124"/>
      <c r="C1837" s="158"/>
      <c r="D1837" s="158"/>
      <c r="E1837" s="158"/>
      <c r="F1837" s="158"/>
      <c r="G1837" s="180"/>
    </row>
    <row r="1838" s="3" customFormat="1" spans="1:7">
      <c r="A1838" s="124"/>
      <c r="C1838" s="158"/>
      <c r="D1838" s="158"/>
      <c r="E1838" s="158"/>
      <c r="F1838" s="158"/>
      <c r="G1838" s="180"/>
    </row>
    <row r="1839" s="3" customFormat="1" spans="1:7">
      <c r="A1839" s="124"/>
      <c r="C1839" s="158"/>
      <c r="D1839" s="158"/>
      <c r="E1839" s="158"/>
      <c r="F1839" s="158"/>
      <c r="G1839" s="180"/>
    </row>
    <row r="1840" s="3" customFormat="1" spans="1:7">
      <c r="A1840" s="124"/>
      <c r="C1840" s="158"/>
      <c r="D1840" s="158"/>
      <c r="E1840" s="158"/>
      <c r="F1840" s="158"/>
      <c r="G1840" s="180"/>
    </row>
    <row r="1841" s="3" customFormat="1" spans="1:7">
      <c r="A1841" s="124"/>
      <c r="C1841" s="158"/>
      <c r="D1841" s="158"/>
      <c r="E1841" s="158"/>
      <c r="F1841" s="158"/>
      <c r="G1841" s="180"/>
    </row>
    <row r="1842" s="3" customFormat="1" spans="1:7">
      <c r="A1842" s="124"/>
      <c r="C1842" s="158"/>
      <c r="D1842" s="158"/>
      <c r="E1842" s="158"/>
      <c r="F1842" s="158"/>
      <c r="G1842" s="180"/>
    </row>
    <row r="1843" s="3" customFormat="1" spans="1:7">
      <c r="A1843" s="124"/>
      <c r="C1843" s="158"/>
      <c r="D1843" s="158"/>
      <c r="E1843" s="158"/>
      <c r="F1843" s="158"/>
      <c r="G1843" s="180"/>
    </row>
    <row r="1844" s="3" customFormat="1" spans="1:7">
      <c r="A1844" s="124"/>
      <c r="C1844" s="158"/>
      <c r="D1844" s="158"/>
      <c r="E1844" s="158"/>
      <c r="F1844" s="158"/>
      <c r="G1844" s="180"/>
    </row>
    <row r="1845" s="3" customFormat="1" spans="1:7">
      <c r="A1845" s="124"/>
      <c r="C1845" s="158"/>
      <c r="D1845" s="158"/>
      <c r="E1845" s="158"/>
      <c r="F1845" s="158"/>
      <c r="G1845" s="180"/>
    </row>
    <row r="1846" s="3" customFormat="1" spans="1:7">
      <c r="A1846" s="124"/>
      <c r="C1846" s="158"/>
      <c r="D1846" s="158"/>
      <c r="E1846" s="158"/>
      <c r="F1846" s="158"/>
      <c r="G1846" s="180"/>
    </row>
    <row r="1847" s="3" customFormat="1" spans="1:7">
      <c r="A1847" s="124"/>
      <c r="C1847" s="158"/>
      <c r="D1847" s="158"/>
      <c r="E1847" s="158"/>
      <c r="F1847" s="158"/>
      <c r="G1847" s="180"/>
    </row>
    <row r="1848" s="3" customFormat="1" spans="1:7">
      <c r="A1848" s="124"/>
      <c r="C1848" s="158"/>
      <c r="D1848" s="158"/>
      <c r="E1848" s="158"/>
      <c r="F1848" s="158"/>
      <c r="G1848" s="180"/>
    </row>
    <row r="1849" s="3" customFormat="1" spans="1:7">
      <c r="A1849" s="124"/>
      <c r="C1849" s="158"/>
      <c r="D1849" s="158"/>
      <c r="E1849" s="158"/>
      <c r="F1849" s="158"/>
      <c r="G1849" s="180"/>
    </row>
    <row r="1850" s="3" customFormat="1" spans="1:7">
      <c r="A1850" s="124"/>
      <c r="C1850" s="158"/>
      <c r="D1850" s="158"/>
      <c r="E1850" s="158"/>
      <c r="F1850" s="158"/>
      <c r="G1850" s="180"/>
    </row>
    <row r="1851" s="3" customFormat="1" spans="1:7">
      <c r="A1851" s="124"/>
      <c r="C1851" s="158"/>
      <c r="D1851" s="158"/>
      <c r="E1851" s="158"/>
      <c r="F1851" s="158"/>
      <c r="G1851" s="180"/>
    </row>
    <row r="1852" s="3" customFormat="1" spans="1:7">
      <c r="A1852" s="124"/>
      <c r="C1852" s="158"/>
      <c r="D1852" s="158"/>
      <c r="E1852" s="158"/>
      <c r="F1852" s="158"/>
      <c r="G1852" s="180"/>
    </row>
    <row r="1853" s="3" customFormat="1" spans="1:7">
      <c r="A1853" s="124"/>
      <c r="C1853" s="158"/>
      <c r="D1853" s="158"/>
      <c r="E1853" s="158"/>
      <c r="F1853" s="158"/>
      <c r="G1853" s="180"/>
    </row>
    <row r="1854" s="3" customFormat="1" spans="1:7">
      <c r="A1854" s="124"/>
      <c r="C1854" s="158"/>
      <c r="D1854" s="158"/>
      <c r="E1854" s="158"/>
      <c r="F1854" s="158"/>
      <c r="G1854" s="180"/>
    </row>
    <row r="1855" s="3" customFormat="1" spans="1:7">
      <c r="A1855" s="124"/>
      <c r="C1855" s="158"/>
      <c r="D1855" s="158"/>
      <c r="E1855" s="158"/>
      <c r="F1855" s="158"/>
      <c r="G1855" s="180"/>
    </row>
    <row r="1856" s="3" customFormat="1" spans="1:7">
      <c r="A1856" s="124"/>
      <c r="C1856" s="158"/>
      <c r="D1856" s="158"/>
      <c r="E1856" s="158"/>
      <c r="F1856" s="158"/>
      <c r="G1856" s="180"/>
    </row>
    <row r="1857" s="3" customFormat="1" spans="1:7">
      <c r="A1857" s="124"/>
      <c r="C1857" s="158"/>
      <c r="D1857" s="158"/>
      <c r="E1857" s="158"/>
      <c r="F1857" s="158"/>
      <c r="G1857" s="180"/>
    </row>
    <row r="1858" s="3" customFormat="1" spans="1:7">
      <c r="A1858" s="124"/>
      <c r="C1858" s="158"/>
      <c r="D1858" s="158"/>
      <c r="E1858" s="158"/>
      <c r="F1858" s="158"/>
      <c r="G1858" s="180"/>
    </row>
    <row r="1859" s="3" customFormat="1" spans="1:7">
      <c r="A1859" s="124"/>
      <c r="C1859" s="158"/>
      <c r="D1859" s="158"/>
      <c r="E1859" s="158"/>
      <c r="F1859" s="158"/>
      <c r="G1859" s="180"/>
    </row>
    <row r="1860" s="3" customFormat="1" spans="1:7">
      <c r="A1860" s="124"/>
      <c r="C1860" s="158"/>
      <c r="D1860" s="158"/>
      <c r="E1860" s="158"/>
      <c r="F1860" s="158"/>
      <c r="G1860" s="180"/>
    </row>
    <row r="1861" s="3" customFormat="1" spans="1:7">
      <c r="A1861" s="124"/>
      <c r="C1861" s="158"/>
      <c r="D1861" s="158"/>
      <c r="E1861" s="158"/>
      <c r="F1861" s="158"/>
      <c r="G1861" s="180"/>
    </row>
    <row r="1862" s="3" customFormat="1" spans="1:7">
      <c r="A1862" s="124"/>
      <c r="C1862" s="158"/>
      <c r="D1862" s="158"/>
      <c r="E1862" s="158"/>
      <c r="F1862" s="158"/>
      <c r="G1862" s="180"/>
    </row>
    <row r="1863" s="3" customFormat="1" spans="1:7">
      <c r="A1863" s="124"/>
      <c r="C1863" s="158"/>
      <c r="D1863" s="158"/>
      <c r="E1863" s="158"/>
      <c r="F1863" s="158"/>
      <c r="G1863" s="180"/>
    </row>
    <row r="1864" s="3" customFormat="1" spans="1:7">
      <c r="A1864" s="124"/>
      <c r="C1864" s="158"/>
      <c r="D1864" s="158"/>
      <c r="E1864" s="158"/>
      <c r="F1864" s="158"/>
      <c r="G1864" s="180"/>
    </row>
    <row r="1865" s="3" customFormat="1" spans="1:7">
      <c r="A1865" s="124"/>
      <c r="C1865" s="158"/>
      <c r="D1865" s="158"/>
      <c r="E1865" s="158"/>
      <c r="F1865" s="158"/>
      <c r="G1865" s="180"/>
    </row>
    <row r="1866" s="3" customFormat="1" spans="1:7">
      <c r="A1866" s="124"/>
      <c r="C1866" s="158"/>
      <c r="D1866" s="158"/>
      <c r="E1866" s="158"/>
      <c r="F1866" s="158"/>
      <c r="G1866" s="180"/>
    </row>
    <row r="1867" s="3" customFormat="1" spans="1:7">
      <c r="A1867" s="124"/>
      <c r="C1867" s="158"/>
      <c r="D1867" s="158"/>
      <c r="E1867" s="158"/>
      <c r="F1867" s="158"/>
      <c r="G1867" s="180"/>
    </row>
    <row r="1868" s="3" customFormat="1" spans="1:7">
      <c r="A1868" s="124"/>
      <c r="C1868" s="158"/>
      <c r="D1868" s="158"/>
      <c r="E1868" s="158"/>
      <c r="F1868" s="158"/>
      <c r="G1868" s="180"/>
    </row>
    <row r="1869" s="3" customFormat="1" spans="1:7">
      <c r="A1869" s="124"/>
      <c r="C1869" s="158"/>
      <c r="D1869" s="158"/>
      <c r="E1869" s="158"/>
      <c r="F1869" s="158"/>
      <c r="G1869" s="180"/>
    </row>
    <row r="1870" s="3" customFormat="1" spans="1:7">
      <c r="A1870" s="124"/>
      <c r="C1870" s="158"/>
      <c r="D1870" s="158"/>
      <c r="E1870" s="158"/>
      <c r="F1870" s="158"/>
      <c r="G1870" s="180"/>
    </row>
    <row r="1871" s="3" customFormat="1" spans="1:7">
      <c r="A1871" s="124"/>
      <c r="C1871" s="158"/>
      <c r="D1871" s="158"/>
      <c r="E1871" s="158"/>
      <c r="F1871" s="158"/>
      <c r="G1871" s="180"/>
    </row>
    <row r="1872" s="3" customFormat="1" spans="1:7">
      <c r="A1872" s="124"/>
      <c r="C1872" s="158"/>
      <c r="D1872" s="158"/>
      <c r="E1872" s="158"/>
      <c r="F1872" s="158"/>
      <c r="G1872" s="180"/>
    </row>
    <row r="1873" s="3" customFormat="1" spans="1:7">
      <c r="A1873" s="124"/>
      <c r="C1873" s="158"/>
      <c r="D1873" s="158"/>
      <c r="E1873" s="158"/>
      <c r="F1873" s="158"/>
      <c r="G1873" s="180"/>
    </row>
    <row r="1874" s="3" customFormat="1" spans="1:7">
      <c r="A1874" s="124"/>
      <c r="C1874" s="158"/>
      <c r="D1874" s="158"/>
      <c r="E1874" s="158"/>
      <c r="F1874" s="158"/>
      <c r="G1874" s="180"/>
    </row>
    <row r="1875" s="3" customFormat="1" spans="1:7">
      <c r="A1875" s="124"/>
      <c r="C1875" s="158"/>
      <c r="D1875" s="158"/>
      <c r="E1875" s="158"/>
      <c r="F1875" s="158"/>
      <c r="G1875" s="180"/>
    </row>
    <row r="1876" s="3" customFormat="1" spans="1:7">
      <c r="A1876" s="124"/>
      <c r="C1876" s="158"/>
      <c r="D1876" s="158"/>
      <c r="E1876" s="158"/>
      <c r="F1876" s="158"/>
      <c r="G1876" s="180"/>
    </row>
    <row r="1877" s="3" customFormat="1" spans="1:7">
      <c r="A1877" s="124"/>
      <c r="C1877" s="158"/>
      <c r="D1877" s="158"/>
      <c r="E1877" s="158"/>
      <c r="F1877" s="158"/>
      <c r="G1877" s="180"/>
    </row>
    <row r="1878" s="3" customFormat="1" spans="1:7">
      <c r="A1878" s="124"/>
      <c r="C1878" s="158"/>
      <c r="D1878" s="158"/>
      <c r="E1878" s="158"/>
      <c r="F1878" s="158"/>
      <c r="G1878" s="180"/>
    </row>
    <row r="1879" s="3" customFormat="1" spans="1:7">
      <c r="A1879" s="124"/>
      <c r="C1879" s="158"/>
      <c r="D1879" s="158"/>
      <c r="E1879" s="158"/>
      <c r="F1879" s="158"/>
      <c r="G1879" s="180"/>
    </row>
    <row r="1880" s="3" customFormat="1" spans="1:7">
      <c r="A1880" s="124"/>
      <c r="C1880" s="158"/>
      <c r="D1880" s="158"/>
      <c r="E1880" s="158"/>
      <c r="F1880" s="158"/>
      <c r="G1880" s="180"/>
    </row>
    <row r="1881" s="3" customFormat="1" spans="1:7">
      <c r="A1881" s="124"/>
      <c r="C1881" s="158"/>
      <c r="D1881" s="158"/>
      <c r="E1881" s="158"/>
      <c r="F1881" s="158"/>
      <c r="G1881" s="180"/>
    </row>
    <row r="1882" s="3" customFormat="1" spans="1:7">
      <c r="A1882" s="124"/>
      <c r="C1882" s="158"/>
      <c r="D1882" s="158"/>
      <c r="E1882" s="158"/>
      <c r="F1882" s="158"/>
      <c r="G1882" s="180"/>
    </row>
    <row r="1883" s="3" customFormat="1" spans="1:7">
      <c r="A1883" s="124"/>
      <c r="C1883" s="158"/>
      <c r="D1883" s="158"/>
      <c r="E1883" s="158"/>
      <c r="F1883" s="158"/>
      <c r="G1883" s="180"/>
    </row>
    <row r="1884" s="3" customFormat="1" spans="1:7">
      <c r="A1884" s="124"/>
      <c r="C1884" s="158"/>
      <c r="D1884" s="158"/>
      <c r="E1884" s="158"/>
      <c r="F1884" s="158"/>
      <c r="G1884" s="180"/>
    </row>
    <row r="1885" s="3" customFormat="1" spans="1:7">
      <c r="A1885" s="124"/>
      <c r="C1885" s="158"/>
      <c r="D1885" s="158"/>
      <c r="E1885" s="158"/>
      <c r="F1885" s="158"/>
      <c r="G1885" s="180"/>
    </row>
    <row r="1886" s="3" customFormat="1" spans="1:7">
      <c r="A1886" s="124"/>
      <c r="C1886" s="158"/>
      <c r="D1886" s="158"/>
      <c r="E1886" s="158"/>
      <c r="F1886" s="158"/>
      <c r="G1886" s="180"/>
    </row>
    <row r="1887" s="3" customFormat="1" spans="1:7">
      <c r="A1887" s="124"/>
      <c r="C1887" s="158"/>
      <c r="D1887" s="158"/>
      <c r="E1887" s="158"/>
      <c r="F1887" s="158"/>
      <c r="G1887" s="180"/>
    </row>
    <row r="1888" s="3" customFormat="1" spans="1:7">
      <c r="A1888" s="124"/>
      <c r="C1888" s="158"/>
      <c r="D1888" s="158"/>
      <c r="E1888" s="158"/>
      <c r="F1888" s="158"/>
      <c r="G1888" s="180"/>
    </row>
    <row r="1889" s="3" customFormat="1" spans="1:7">
      <c r="A1889" s="124"/>
      <c r="C1889" s="158"/>
      <c r="D1889" s="158"/>
      <c r="E1889" s="158"/>
      <c r="F1889" s="158"/>
      <c r="G1889" s="180"/>
    </row>
    <row r="1890" s="3" customFormat="1" spans="1:7">
      <c r="A1890" s="124"/>
      <c r="C1890" s="158"/>
      <c r="D1890" s="158"/>
      <c r="E1890" s="158"/>
      <c r="F1890" s="158"/>
      <c r="G1890" s="180"/>
    </row>
    <row r="1891" s="3" customFormat="1" spans="1:7">
      <c r="A1891" s="124"/>
      <c r="C1891" s="158"/>
      <c r="D1891" s="158"/>
      <c r="E1891" s="158"/>
      <c r="F1891" s="158"/>
      <c r="G1891" s="180"/>
    </row>
    <row r="1892" s="3" customFormat="1" spans="1:7">
      <c r="A1892" s="124"/>
      <c r="C1892" s="158"/>
      <c r="D1892" s="158"/>
      <c r="E1892" s="158"/>
      <c r="F1892" s="158"/>
      <c r="G1892" s="180"/>
    </row>
    <row r="1893" s="3" customFormat="1" spans="1:7">
      <c r="A1893" s="124"/>
      <c r="C1893" s="158"/>
      <c r="D1893" s="158"/>
      <c r="E1893" s="158"/>
      <c r="F1893" s="158"/>
      <c r="G1893" s="180"/>
    </row>
    <row r="1894" s="3" customFormat="1" spans="1:7">
      <c r="A1894" s="124"/>
      <c r="C1894" s="158"/>
      <c r="D1894" s="158"/>
      <c r="E1894" s="158"/>
      <c r="F1894" s="158"/>
      <c r="G1894" s="180"/>
    </row>
    <row r="1895" s="3" customFormat="1" spans="1:7">
      <c r="A1895" s="124"/>
      <c r="C1895" s="158"/>
      <c r="D1895" s="158"/>
      <c r="E1895" s="158"/>
      <c r="F1895" s="158"/>
      <c r="G1895" s="180"/>
    </row>
    <row r="1896" s="3" customFormat="1" spans="1:7">
      <c r="A1896" s="124"/>
      <c r="C1896" s="158"/>
      <c r="D1896" s="158"/>
      <c r="E1896" s="158"/>
      <c r="F1896" s="158"/>
      <c r="G1896" s="180"/>
    </row>
    <row r="1897" s="3" customFormat="1" spans="1:7">
      <c r="A1897" s="124"/>
      <c r="C1897" s="158"/>
      <c r="D1897" s="158"/>
      <c r="E1897" s="158"/>
      <c r="F1897" s="158"/>
      <c r="G1897" s="180"/>
    </row>
    <row r="1898" s="3" customFormat="1" spans="1:7">
      <c r="A1898" s="124"/>
      <c r="C1898" s="158"/>
      <c r="D1898" s="158"/>
      <c r="E1898" s="158"/>
      <c r="F1898" s="158"/>
      <c r="G1898" s="180"/>
    </row>
    <row r="1899" s="3" customFormat="1" spans="1:7">
      <c r="A1899" s="124"/>
      <c r="C1899" s="158"/>
      <c r="D1899" s="158"/>
      <c r="E1899" s="158"/>
      <c r="F1899" s="158"/>
      <c r="G1899" s="180"/>
    </row>
    <row r="1900" s="3" customFormat="1" spans="1:7">
      <c r="A1900" s="124"/>
      <c r="C1900" s="158"/>
      <c r="D1900" s="158"/>
      <c r="E1900" s="158"/>
      <c r="F1900" s="158"/>
      <c r="G1900" s="180"/>
    </row>
    <row r="1901" s="3" customFormat="1" spans="1:7">
      <c r="A1901" s="124"/>
      <c r="C1901" s="158"/>
      <c r="D1901" s="158"/>
      <c r="E1901" s="158"/>
      <c r="F1901" s="158"/>
      <c r="G1901" s="180"/>
    </row>
    <row r="1902" s="3" customFormat="1" spans="1:7">
      <c r="A1902" s="124"/>
      <c r="C1902" s="158"/>
      <c r="D1902" s="158"/>
      <c r="E1902" s="158"/>
      <c r="F1902" s="158"/>
      <c r="G1902" s="180"/>
    </row>
    <row r="1903" s="3" customFormat="1" spans="1:7">
      <c r="A1903" s="124"/>
      <c r="C1903" s="158"/>
      <c r="D1903" s="158"/>
      <c r="E1903" s="158"/>
      <c r="F1903" s="158"/>
      <c r="G1903" s="180"/>
    </row>
    <row r="1904" s="3" customFormat="1" spans="1:7">
      <c r="A1904" s="124"/>
      <c r="C1904" s="158"/>
      <c r="D1904" s="158"/>
      <c r="E1904" s="158"/>
      <c r="F1904" s="158"/>
      <c r="G1904" s="180"/>
    </row>
    <row r="1905" s="3" customFormat="1" spans="1:7">
      <c r="A1905" s="124"/>
      <c r="C1905" s="158"/>
      <c r="D1905" s="158"/>
      <c r="E1905" s="158"/>
      <c r="F1905" s="158"/>
      <c r="G1905" s="180"/>
    </row>
    <row r="1906" s="3" customFormat="1" spans="1:7">
      <c r="A1906" s="124"/>
      <c r="C1906" s="158"/>
      <c r="D1906" s="158"/>
      <c r="E1906" s="158"/>
      <c r="F1906" s="158"/>
      <c r="G1906" s="180"/>
    </row>
    <row r="1907" s="3" customFormat="1" spans="1:7">
      <c r="A1907" s="124"/>
      <c r="C1907" s="158"/>
      <c r="D1907" s="158"/>
      <c r="E1907" s="158"/>
      <c r="F1907" s="158"/>
      <c r="G1907" s="180"/>
    </row>
    <row r="1908" s="3" customFormat="1" spans="1:7">
      <c r="A1908" s="124"/>
      <c r="C1908" s="158"/>
      <c r="D1908" s="158"/>
      <c r="E1908" s="158"/>
      <c r="F1908" s="158"/>
      <c r="G1908" s="180"/>
    </row>
    <row r="1909" s="3" customFormat="1" spans="1:7">
      <c r="A1909" s="124"/>
      <c r="C1909" s="158"/>
      <c r="D1909" s="158"/>
      <c r="E1909" s="158"/>
      <c r="F1909" s="158"/>
      <c r="G1909" s="180"/>
    </row>
    <row r="1910" s="3" customFormat="1" spans="1:7">
      <c r="A1910" s="124"/>
      <c r="C1910" s="158"/>
      <c r="D1910" s="158"/>
      <c r="E1910" s="158"/>
      <c r="F1910" s="158"/>
      <c r="G1910" s="180"/>
    </row>
    <row r="1911" s="3" customFormat="1" spans="1:7">
      <c r="A1911" s="124"/>
      <c r="C1911" s="158"/>
      <c r="D1911" s="158"/>
      <c r="E1911" s="158"/>
      <c r="F1911" s="158"/>
      <c r="G1911" s="180"/>
    </row>
    <row r="1912" s="3" customFormat="1" spans="1:7">
      <c r="A1912" s="124"/>
      <c r="C1912" s="158"/>
      <c r="D1912" s="158"/>
      <c r="E1912" s="158"/>
      <c r="F1912" s="158"/>
      <c r="G1912" s="180"/>
    </row>
    <row r="1913" s="3" customFormat="1" spans="1:7">
      <c r="A1913" s="124"/>
      <c r="C1913" s="158"/>
      <c r="D1913" s="158"/>
      <c r="E1913" s="158"/>
      <c r="F1913" s="158"/>
      <c r="G1913" s="180"/>
    </row>
    <row r="1914" s="3" customFormat="1" spans="1:7">
      <c r="A1914" s="124"/>
      <c r="C1914" s="158"/>
      <c r="D1914" s="158"/>
      <c r="E1914" s="158"/>
      <c r="F1914" s="158"/>
      <c r="G1914" s="180"/>
    </row>
    <row r="1915" s="3" customFormat="1" spans="1:7">
      <c r="A1915" s="124"/>
      <c r="C1915" s="158"/>
      <c r="D1915" s="158"/>
      <c r="E1915" s="158"/>
      <c r="F1915" s="158"/>
      <c r="G1915" s="180"/>
    </row>
    <row r="1916" s="3" customFormat="1" spans="1:7">
      <c r="A1916" s="124"/>
      <c r="C1916" s="158"/>
      <c r="D1916" s="158"/>
      <c r="E1916" s="158"/>
      <c r="F1916" s="158"/>
      <c r="G1916" s="180"/>
    </row>
    <row r="1917" s="3" customFormat="1" spans="1:7">
      <c r="A1917" s="124"/>
      <c r="C1917" s="158"/>
      <c r="D1917" s="158"/>
      <c r="E1917" s="158"/>
      <c r="F1917" s="158"/>
      <c r="G1917" s="180"/>
    </row>
    <row r="1918" s="3" customFormat="1" spans="1:7">
      <c r="A1918" s="124"/>
      <c r="C1918" s="158"/>
      <c r="D1918" s="158"/>
      <c r="E1918" s="158"/>
      <c r="F1918" s="158"/>
      <c r="G1918" s="180"/>
    </row>
    <row r="1919" s="3" customFormat="1" spans="1:7">
      <c r="A1919" s="124"/>
      <c r="C1919" s="158"/>
      <c r="D1919" s="158"/>
      <c r="E1919" s="158"/>
      <c r="F1919" s="158"/>
      <c r="G1919" s="180"/>
    </row>
    <row r="1920" s="3" customFormat="1" spans="1:7">
      <c r="A1920" s="124"/>
      <c r="C1920" s="158"/>
      <c r="D1920" s="158"/>
      <c r="E1920" s="158"/>
      <c r="F1920" s="158"/>
      <c r="G1920" s="180"/>
    </row>
    <row r="1921" s="3" customFormat="1" spans="1:7">
      <c r="A1921" s="124"/>
      <c r="C1921" s="158"/>
      <c r="D1921" s="158"/>
      <c r="E1921" s="158"/>
      <c r="F1921" s="158"/>
      <c r="G1921" s="180"/>
    </row>
    <row r="1922" s="3" customFormat="1" spans="1:7">
      <c r="A1922" s="124"/>
      <c r="C1922" s="158"/>
      <c r="D1922" s="158"/>
      <c r="E1922" s="158"/>
      <c r="F1922" s="158"/>
      <c r="G1922" s="180"/>
    </row>
    <row r="1923" s="3" customFormat="1" spans="1:7">
      <c r="A1923" s="124"/>
      <c r="C1923" s="158"/>
      <c r="D1923" s="158"/>
      <c r="E1923" s="158"/>
      <c r="F1923" s="158"/>
      <c r="G1923" s="180"/>
    </row>
    <row r="1924" s="3" customFormat="1" spans="1:7">
      <c r="A1924" s="124"/>
      <c r="C1924" s="158"/>
      <c r="D1924" s="158"/>
      <c r="E1924" s="158"/>
      <c r="F1924" s="158"/>
      <c r="G1924" s="180"/>
    </row>
    <row r="1925" s="3" customFormat="1" spans="1:7">
      <c r="A1925" s="124"/>
      <c r="C1925" s="158"/>
      <c r="D1925" s="158"/>
      <c r="E1925" s="158"/>
      <c r="F1925" s="158"/>
      <c r="G1925" s="180"/>
    </row>
    <row r="1926" s="3" customFormat="1" spans="1:7">
      <c r="A1926" s="124"/>
      <c r="C1926" s="158"/>
      <c r="D1926" s="158"/>
      <c r="E1926" s="158"/>
      <c r="F1926" s="158"/>
      <c r="G1926" s="180"/>
    </row>
    <row r="1927" s="3" customFormat="1" spans="1:7">
      <c r="A1927" s="124"/>
      <c r="C1927" s="158"/>
      <c r="D1927" s="158"/>
      <c r="E1927" s="158"/>
      <c r="F1927" s="158"/>
      <c r="G1927" s="180"/>
    </row>
    <row r="1928" s="3" customFormat="1" spans="1:7">
      <c r="A1928" s="124"/>
      <c r="C1928" s="158"/>
      <c r="D1928" s="158"/>
      <c r="E1928" s="158"/>
      <c r="F1928" s="158"/>
      <c r="G1928" s="180"/>
    </row>
    <row r="1929" s="3" customFormat="1" spans="1:7">
      <c r="A1929" s="124"/>
      <c r="C1929" s="158"/>
      <c r="D1929" s="158"/>
      <c r="E1929" s="158"/>
      <c r="F1929" s="158"/>
      <c r="G1929" s="180"/>
    </row>
    <row r="1930" s="3" customFormat="1" spans="1:7">
      <c r="A1930" s="124"/>
      <c r="C1930" s="158"/>
      <c r="D1930" s="158"/>
      <c r="E1930" s="158"/>
      <c r="F1930" s="158"/>
      <c r="G1930" s="180"/>
    </row>
    <row r="1931" s="3" customFormat="1" spans="1:7">
      <c r="A1931" s="124"/>
      <c r="C1931" s="158"/>
      <c r="D1931" s="158"/>
      <c r="E1931" s="158"/>
      <c r="F1931" s="158"/>
      <c r="G1931" s="180"/>
    </row>
    <row r="1932" s="3" customFormat="1" spans="1:7">
      <c r="A1932" s="124"/>
      <c r="C1932" s="158"/>
      <c r="D1932" s="158"/>
      <c r="E1932" s="158"/>
      <c r="F1932" s="158"/>
      <c r="G1932" s="180"/>
    </row>
    <row r="1933" s="3" customFormat="1" spans="1:7">
      <c r="A1933" s="124"/>
      <c r="C1933" s="158"/>
      <c r="D1933" s="158"/>
      <c r="E1933" s="158"/>
      <c r="F1933" s="158"/>
      <c r="G1933" s="180"/>
    </row>
    <row r="1934" s="3" customFormat="1" spans="1:7">
      <c r="A1934" s="124"/>
      <c r="C1934" s="158"/>
      <c r="D1934" s="158"/>
      <c r="E1934" s="158"/>
      <c r="F1934" s="158"/>
      <c r="G1934" s="180"/>
    </row>
    <row r="1935" s="3" customFormat="1" spans="1:7">
      <c r="A1935" s="124"/>
      <c r="C1935" s="158"/>
      <c r="D1935" s="158"/>
      <c r="E1935" s="158"/>
      <c r="F1935" s="158"/>
      <c r="G1935" s="180"/>
    </row>
    <row r="1936" s="3" customFormat="1" spans="1:7">
      <c r="A1936" s="124"/>
      <c r="C1936" s="158"/>
      <c r="D1936" s="158"/>
      <c r="E1936" s="158"/>
      <c r="F1936" s="158"/>
      <c r="G1936" s="180"/>
    </row>
    <row r="1937" s="3" customFormat="1" spans="1:7">
      <c r="A1937" s="124"/>
      <c r="C1937" s="158"/>
      <c r="D1937" s="158"/>
      <c r="E1937" s="158"/>
      <c r="F1937" s="158"/>
      <c r="G1937" s="180"/>
    </row>
    <row r="1938" s="3" customFormat="1" spans="1:7">
      <c r="A1938" s="124"/>
      <c r="C1938" s="158"/>
      <c r="D1938" s="158"/>
      <c r="E1938" s="158"/>
      <c r="F1938" s="158"/>
      <c r="G1938" s="180"/>
    </row>
    <row r="1939" s="3" customFormat="1" spans="1:7">
      <c r="A1939" s="124"/>
      <c r="C1939" s="158"/>
      <c r="D1939" s="158"/>
      <c r="E1939" s="158"/>
      <c r="F1939" s="158"/>
      <c r="G1939" s="180"/>
    </row>
    <row r="1940" s="3" customFormat="1" spans="1:7">
      <c r="A1940" s="124"/>
      <c r="C1940" s="158"/>
      <c r="D1940" s="158"/>
      <c r="E1940" s="158"/>
      <c r="F1940" s="158"/>
      <c r="G1940" s="180"/>
    </row>
    <row r="1941" s="3" customFormat="1" spans="1:7">
      <c r="A1941" s="124"/>
      <c r="C1941" s="158"/>
      <c r="D1941" s="158"/>
      <c r="E1941" s="158"/>
      <c r="F1941" s="158"/>
      <c r="G1941" s="180"/>
    </row>
    <row r="1942" s="3" customFormat="1" spans="1:7">
      <c r="A1942" s="124"/>
      <c r="C1942" s="158"/>
      <c r="D1942" s="158"/>
      <c r="E1942" s="158"/>
      <c r="F1942" s="158"/>
      <c r="G1942" s="180"/>
    </row>
    <row r="1943" s="3" customFormat="1" spans="1:7">
      <c r="A1943" s="124"/>
      <c r="C1943" s="158"/>
      <c r="D1943" s="158"/>
      <c r="E1943" s="158"/>
      <c r="F1943" s="158"/>
      <c r="G1943" s="180"/>
    </row>
    <row r="1944" s="3" customFormat="1" spans="1:7">
      <c r="A1944" s="124"/>
      <c r="C1944" s="158"/>
      <c r="D1944" s="158"/>
      <c r="E1944" s="158"/>
      <c r="F1944" s="158"/>
      <c r="G1944" s="180"/>
    </row>
    <row r="1945" s="3" customFormat="1" spans="1:7">
      <c r="A1945" s="124"/>
      <c r="C1945" s="158"/>
      <c r="D1945" s="158"/>
      <c r="E1945" s="158"/>
      <c r="F1945" s="158"/>
      <c r="G1945" s="180"/>
    </row>
    <row r="1946" s="3" customFormat="1" spans="1:7">
      <c r="A1946" s="124"/>
      <c r="C1946" s="158"/>
      <c r="D1946" s="158"/>
      <c r="E1946" s="158"/>
      <c r="F1946" s="158"/>
      <c r="G1946" s="180"/>
    </row>
    <row r="1947" s="3" customFormat="1" spans="1:7">
      <c r="A1947" s="124"/>
      <c r="C1947" s="158"/>
      <c r="D1947" s="158"/>
      <c r="E1947" s="158"/>
      <c r="F1947" s="158"/>
      <c r="G1947" s="180"/>
    </row>
    <row r="1948" s="3" customFormat="1" spans="1:7">
      <c r="A1948" s="124"/>
      <c r="C1948" s="158"/>
      <c r="D1948" s="158"/>
      <c r="E1948" s="158"/>
      <c r="F1948" s="158"/>
      <c r="G1948" s="180"/>
    </row>
    <row r="1949" s="3" customFormat="1" spans="1:7">
      <c r="A1949" s="124"/>
      <c r="C1949" s="158"/>
      <c r="D1949" s="158"/>
      <c r="E1949" s="158"/>
      <c r="F1949" s="158"/>
      <c r="G1949" s="180"/>
    </row>
    <row r="1950" s="3" customFormat="1" spans="1:7">
      <c r="A1950" s="124"/>
      <c r="C1950" s="158"/>
      <c r="D1950" s="158"/>
      <c r="E1950" s="158"/>
      <c r="F1950" s="158"/>
      <c r="G1950" s="180"/>
    </row>
    <row r="1951" s="3" customFormat="1" spans="1:7">
      <c r="A1951" s="124"/>
      <c r="C1951" s="158"/>
      <c r="D1951" s="158"/>
      <c r="E1951" s="158"/>
      <c r="F1951" s="158"/>
      <c r="G1951" s="180"/>
    </row>
    <row r="1952" s="3" customFormat="1" spans="1:7">
      <c r="A1952" s="124"/>
      <c r="C1952" s="158"/>
      <c r="D1952" s="158"/>
      <c r="E1952" s="158"/>
      <c r="F1952" s="158"/>
      <c r="G1952" s="180"/>
    </row>
    <row r="1953" s="3" customFormat="1" spans="1:7">
      <c r="A1953" s="124"/>
      <c r="C1953" s="158"/>
      <c r="D1953" s="158"/>
      <c r="E1953" s="158"/>
      <c r="F1953" s="158"/>
      <c r="G1953" s="180"/>
    </row>
    <row r="1954" s="3" customFormat="1" spans="1:7">
      <c r="A1954" s="124"/>
      <c r="C1954" s="158"/>
      <c r="D1954" s="158"/>
      <c r="E1954" s="158"/>
      <c r="F1954" s="158"/>
      <c r="G1954" s="180"/>
    </row>
    <row r="1955" s="3" customFormat="1" spans="1:7">
      <c r="A1955" s="124"/>
      <c r="C1955" s="158"/>
      <c r="D1955" s="158"/>
      <c r="E1955" s="158"/>
      <c r="F1955" s="158"/>
      <c r="G1955" s="180"/>
    </row>
    <row r="1956" s="3" customFormat="1" spans="1:7">
      <c r="A1956" s="124"/>
      <c r="C1956" s="158"/>
      <c r="D1956" s="158"/>
      <c r="E1956" s="158"/>
      <c r="F1956" s="158"/>
      <c r="G1956" s="180"/>
    </row>
    <row r="1957" s="3" customFormat="1" spans="1:7">
      <c r="A1957" s="124"/>
      <c r="C1957" s="158"/>
      <c r="D1957" s="158"/>
      <c r="E1957" s="158"/>
      <c r="F1957" s="158"/>
      <c r="G1957" s="180"/>
    </row>
    <row r="1958" s="3" customFormat="1" spans="1:7">
      <c r="A1958" s="124"/>
      <c r="C1958" s="158"/>
      <c r="D1958" s="158"/>
      <c r="E1958" s="158"/>
      <c r="F1958" s="158"/>
      <c r="G1958" s="180"/>
    </row>
    <row r="1959" s="3" customFormat="1" spans="1:7">
      <c r="A1959" s="124"/>
      <c r="C1959" s="158"/>
      <c r="D1959" s="158"/>
      <c r="E1959" s="158"/>
      <c r="F1959" s="158"/>
      <c r="G1959" s="180"/>
    </row>
    <row r="1960" s="3" customFormat="1" spans="1:7">
      <c r="A1960" s="124"/>
      <c r="C1960" s="158"/>
      <c r="D1960" s="158"/>
      <c r="E1960" s="158"/>
      <c r="F1960" s="158"/>
      <c r="G1960" s="180"/>
    </row>
    <row r="1961" s="3" customFormat="1" spans="1:7">
      <c r="A1961" s="124"/>
      <c r="C1961" s="158"/>
      <c r="D1961" s="158"/>
      <c r="E1961" s="158"/>
      <c r="F1961" s="158"/>
      <c r="G1961" s="180"/>
    </row>
    <row r="1962" s="3" customFormat="1" spans="1:7">
      <c r="A1962" s="124"/>
      <c r="C1962" s="158"/>
      <c r="D1962" s="158"/>
      <c r="E1962" s="158"/>
      <c r="F1962" s="158"/>
      <c r="G1962" s="180"/>
    </row>
    <row r="1963" s="3" customFormat="1" spans="1:7">
      <c r="A1963" s="124"/>
      <c r="C1963" s="158"/>
      <c r="D1963" s="158"/>
      <c r="E1963" s="158"/>
      <c r="F1963" s="158"/>
      <c r="G1963" s="180"/>
    </row>
    <row r="1964" s="3" customFormat="1" spans="1:7">
      <c r="A1964" s="124"/>
      <c r="C1964" s="158"/>
      <c r="D1964" s="158"/>
      <c r="E1964" s="158"/>
      <c r="F1964" s="158"/>
      <c r="G1964" s="180"/>
    </row>
    <row r="1965" s="3" customFormat="1" spans="1:7">
      <c r="A1965" s="124"/>
      <c r="C1965" s="158"/>
      <c r="D1965" s="158"/>
      <c r="E1965" s="158"/>
      <c r="F1965" s="158"/>
      <c r="G1965" s="180"/>
    </row>
    <row r="1966" s="3" customFormat="1" spans="1:7">
      <c r="A1966" s="124"/>
      <c r="C1966" s="158"/>
      <c r="D1966" s="158"/>
      <c r="E1966" s="158"/>
      <c r="F1966" s="158"/>
      <c r="G1966" s="180"/>
    </row>
    <row r="1967" s="3" customFormat="1" spans="1:7">
      <c r="A1967" s="124"/>
      <c r="C1967" s="158"/>
      <c r="D1967" s="158"/>
      <c r="E1967" s="158"/>
      <c r="F1967" s="158"/>
      <c r="G1967" s="180"/>
    </row>
    <row r="1968" s="3" customFormat="1" spans="1:7">
      <c r="A1968" s="124"/>
      <c r="C1968" s="158"/>
      <c r="D1968" s="158"/>
      <c r="E1968" s="158"/>
      <c r="F1968" s="158"/>
      <c r="G1968" s="180"/>
    </row>
    <row r="1969" s="3" customFormat="1" spans="1:7">
      <c r="A1969" s="124"/>
      <c r="C1969" s="158"/>
      <c r="D1969" s="158"/>
      <c r="E1969" s="158"/>
      <c r="F1969" s="158"/>
      <c r="G1969" s="180"/>
    </row>
    <row r="1970" s="3" customFormat="1" spans="1:7">
      <c r="A1970" s="124"/>
      <c r="C1970" s="158"/>
      <c r="D1970" s="158"/>
      <c r="E1970" s="158"/>
      <c r="F1970" s="158"/>
      <c r="G1970" s="180"/>
    </row>
    <row r="1971" s="3" customFormat="1" spans="1:7">
      <c r="A1971" s="124"/>
      <c r="C1971" s="158"/>
      <c r="D1971" s="158"/>
      <c r="E1971" s="158"/>
      <c r="F1971" s="158"/>
      <c r="G1971" s="180"/>
    </row>
    <row r="1972" s="3" customFormat="1" spans="1:7">
      <c r="A1972" s="124"/>
      <c r="C1972" s="158"/>
      <c r="D1972" s="158"/>
      <c r="E1972" s="158"/>
      <c r="F1972" s="158"/>
      <c r="G1972" s="180"/>
    </row>
    <row r="1973" s="3" customFormat="1" spans="1:7">
      <c r="A1973" s="124"/>
      <c r="C1973" s="158"/>
      <c r="D1973" s="158"/>
      <c r="E1973" s="158"/>
      <c r="F1973" s="158"/>
      <c r="G1973" s="180"/>
    </row>
    <row r="1974" s="3" customFormat="1" spans="1:7">
      <c r="A1974" s="124"/>
      <c r="C1974" s="158"/>
      <c r="D1974" s="158"/>
      <c r="E1974" s="158"/>
      <c r="F1974" s="158"/>
      <c r="G1974" s="180"/>
    </row>
    <row r="1975" s="3" customFormat="1" spans="1:7">
      <c r="A1975" s="124"/>
      <c r="C1975" s="158"/>
      <c r="D1975" s="158"/>
      <c r="E1975" s="158"/>
      <c r="F1975" s="158"/>
      <c r="G1975" s="180"/>
    </row>
    <row r="1976" s="3" customFormat="1" spans="1:7">
      <c r="A1976" s="124"/>
      <c r="C1976" s="158"/>
      <c r="D1976" s="158"/>
      <c r="E1976" s="158"/>
      <c r="F1976" s="158"/>
      <c r="G1976" s="180"/>
    </row>
    <row r="1977" s="3" customFormat="1" spans="1:7">
      <c r="A1977" s="124"/>
      <c r="C1977" s="158"/>
      <c r="D1977" s="158"/>
      <c r="E1977" s="158"/>
      <c r="F1977" s="158"/>
      <c r="G1977" s="180"/>
    </row>
    <row r="1978" s="3" customFormat="1" spans="1:7">
      <c r="A1978" s="124"/>
      <c r="C1978" s="158"/>
      <c r="D1978" s="158"/>
      <c r="E1978" s="158"/>
      <c r="F1978" s="158"/>
      <c r="G1978" s="180"/>
    </row>
    <row r="1979" s="3" customFormat="1" spans="1:7">
      <c r="A1979" s="124"/>
      <c r="C1979" s="158"/>
      <c r="D1979" s="158"/>
      <c r="E1979" s="158"/>
      <c r="F1979" s="158"/>
      <c r="G1979" s="180"/>
    </row>
    <row r="1980" s="3" customFormat="1" spans="1:7">
      <c r="A1980" s="124"/>
      <c r="C1980" s="158"/>
      <c r="D1980" s="158"/>
      <c r="E1980" s="158"/>
      <c r="F1980" s="158"/>
      <c r="G1980" s="180"/>
    </row>
    <row r="1981" s="3" customFormat="1" spans="1:7">
      <c r="A1981" s="124"/>
      <c r="C1981" s="158"/>
      <c r="D1981" s="158"/>
      <c r="E1981" s="158"/>
      <c r="F1981" s="158"/>
      <c r="G1981" s="180"/>
    </row>
    <row r="1982" s="3" customFormat="1" spans="1:7">
      <c r="A1982" s="124"/>
      <c r="C1982" s="158"/>
      <c r="D1982" s="158"/>
      <c r="E1982" s="158"/>
      <c r="F1982" s="158"/>
      <c r="G1982" s="180"/>
    </row>
    <row r="1983" s="3" customFormat="1" spans="1:7">
      <c r="A1983" s="124"/>
      <c r="C1983" s="158"/>
      <c r="D1983" s="158"/>
      <c r="E1983" s="158"/>
      <c r="F1983" s="158"/>
      <c r="G1983" s="180"/>
    </row>
    <row r="1984" s="3" customFormat="1" spans="1:7">
      <c r="A1984" s="124"/>
      <c r="C1984" s="158"/>
      <c r="D1984" s="158"/>
      <c r="E1984" s="158"/>
      <c r="F1984" s="158"/>
      <c r="G1984" s="180"/>
    </row>
    <row r="1985" s="3" customFormat="1" spans="1:7">
      <c r="A1985" s="124"/>
      <c r="C1985" s="158"/>
      <c r="D1985" s="158"/>
      <c r="E1985" s="158"/>
      <c r="F1985" s="158"/>
      <c r="G1985" s="180"/>
    </row>
    <row r="1986" s="3" customFormat="1" spans="1:7">
      <c r="A1986" s="124"/>
      <c r="C1986" s="158"/>
      <c r="D1986" s="158"/>
      <c r="E1986" s="158"/>
      <c r="F1986" s="158"/>
      <c r="G1986" s="180"/>
    </row>
    <row r="1987" s="3" customFormat="1" spans="1:7">
      <c r="A1987" s="124"/>
      <c r="C1987" s="158"/>
      <c r="D1987" s="158"/>
      <c r="E1987" s="158"/>
      <c r="F1987" s="158"/>
      <c r="G1987" s="180"/>
    </row>
    <row r="1988" s="3" customFormat="1" spans="1:7">
      <c r="A1988" s="124"/>
      <c r="C1988" s="158"/>
      <c r="D1988" s="158"/>
      <c r="E1988" s="158"/>
      <c r="F1988" s="158"/>
      <c r="G1988" s="180"/>
    </row>
    <row r="1989" s="3" customFormat="1" spans="1:7">
      <c r="A1989" s="124"/>
      <c r="C1989" s="158"/>
      <c r="D1989" s="158"/>
      <c r="E1989" s="158"/>
      <c r="F1989" s="158"/>
      <c r="G1989" s="180"/>
    </row>
    <row r="1990" s="3" customFormat="1" spans="1:7">
      <c r="A1990" s="124"/>
      <c r="C1990" s="158"/>
      <c r="D1990" s="158"/>
      <c r="E1990" s="158"/>
      <c r="F1990" s="158"/>
      <c r="G1990" s="180"/>
    </row>
    <row r="1991" s="3" customFormat="1" spans="1:7">
      <c r="A1991" s="124"/>
      <c r="C1991" s="158"/>
      <c r="D1991" s="158"/>
      <c r="E1991" s="158"/>
      <c r="F1991" s="158"/>
      <c r="G1991" s="180"/>
    </row>
    <row r="1992" s="3" customFormat="1" spans="1:7">
      <c r="A1992" s="124"/>
      <c r="C1992" s="158"/>
      <c r="D1992" s="158"/>
      <c r="E1992" s="158"/>
      <c r="F1992" s="158"/>
      <c r="G1992" s="180"/>
    </row>
    <row r="1993" s="3" customFormat="1" spans="1:7">
      <c r="A1993" s="124"/>
      <c r="C1993" s="158"/>
      <c r="D1993" s="158"/>
      <c r="E1993" s="158"/>
      <c r="F1993" s="158"/>
      <c r="G1993" s="180"/>
    </row>
    <row r="1994" s="3" customFormat="1" spans="1:7">
      <c r="A1994" s="124"/>
      <c r="C1994" s="158"/>
      <c r="D1994" s="158"/>
      <c r="E1994" s="158"/>
      <c r="F1994" s="158"/>
      <c r="G1994" s="180"/>
    </row>
    <row r="1995" s="3" customFormat="1" spans="1:7">
      <c r="A1995" s="124"/>
      <c r="C1995" s="158"/>
      <c r="D1995" s="158"/>
      <c r="E1995" s="158"/>
      <c r="F1995" s="158"/>
      <c r="G1995" s="180"/>
    </row>
    <row r="1996" s="3" customFormat="1" spans="1:7">
      <c r="A1996" s="124"/>
      <c r="C1996" s="158"/>
      <c r="D1996" s="158"/>
      <c r="E1996" s="158"/>
      <c r="F1996" s="158"/>
      <c r="G1996" s="180"/>
    </row>
    <row r="1997" s="3" customFormat="1" spans="1:7">
      <c r="A1997" s="124"/>
      <c r="C1997" s="158"/>
      <c r="D1997" s="158"/>
      <c r="E1997" s="158"/>
      <c r="F1997" s="158"/>
      <c r="G1997" s="180"/>
    </row>
    <row r="1998" s="3" customFormat="1" spans="1:7">
      <c r="A1998" s="124"/>
      <c r="C1998" s="158"/>
      <c r="D1998" s="158"/>
      <c r="E1998" s="158"/>
      <c r="F1998" s="158"/>
      <c r="G1998" s="180"/>
    </row>
    <row r="1999" s="3" customFormat="1" spans="1:7">
      <c r="A1999" s="124"/>
      <c r="C1999" s="158"/>
      <c r="D1999" s="158"/>
      <c r="E1999" s="158"/>
      <c r="F1999" s="158"/>
      <c r="G1999" s="180"/>
    </row>
    <row r="2000" s="3" customFormat="1" spans="1:7">
      <c r="A2000" s="124"/>
      <c r="C2000" s="158"/>
      <c r="D2000" s="158"/>
      <c r="E2000" s="158"/>
      <c r="F2000" s="158"/>
      <c r="G2000" s="180"/>
    </row>
    <row r="2001" s="3" customFormat="1" spans="1:7">
      <c r="A2001" s="124"/>
      <c r="C2001" s="158"/>
      <c r="D2001" s="158"/>
      <c r="E2001" s="158"/>
      <c r="F2001" s="158"/>
      <c r="G2001" s="180"/>
    </row>
    <row r="2002" s="3" customFormat="1" spans="1:7">
      <c r="A2002" s="124"/>
      <c r="C2002" s="158"/>
      <c r="D2002" s="158"/>
      <c r="E2002" s="158"/>
      <c r="F2002" s="158"/>
      <c r="G2002" s="180"/>
    </row>
    <row r="2003" s="3" customFormat="1" spans="1:7">
      <c r="A2003" s="124"/>
      <c r="C2003" s="158"/>
      <c r="D2003" s="158"/>
      <c r="E2003" s="158"/>
      <c r="F2003" s="158"/>
      <c r="G2003" s="180"/>
    </row>
    <row r="2004" s="3" customFormat="1" spans="1:7">
      <c r="A2004" s="124"/>
      <c r="C2004" s="158"/>
      <c r="D2004" s="158"/>
      <c r="E2004" s="158"/>
      <c r="F2004" s="158"/>
      <c r="G2004" s="180"/>
    </row>
    <row r="2005" s="3" customFormat="1" spans="1:7">
      <c r="A2005" s="124"/>
      <c r="C2005" s="158"/>
      <c r="D2005" s="158"/>
      <c r="E2005" s="158"/>
      <c r="F2005" s="158"/>
      <c r="G2005" s="180"/>
    </row>
    <row r="2006" s="3" customFormat="1" spans="1:7">
      <c r="A2006" s="124"/>
      <c r="C2006" s="158"/>
      <c r="D2006" s="158"/>
      <c r="E2006" s="158"/>
      <c r="F2006" s="158"/>
      <c r="G2006" s="180"/>
    </row>
    <row r="2007" s="3" customFormat="1" spans="1:7">
      <c r="A2007" s="124"/>
      <c r="C2007" s="158"/>
      <c r="D2007" s="158"/>
      <c r="E2007" s="158"/>
      <c r="F2007" s="158"/>
      <c r="G2007" s="180"/>
    </row>
    <row r="2008" s="3" customFormat="1" spans="1:7">
      <c r="A2008" s="124"/>
      <c r="C2008" s="158"/>
      <c r="D2008" s="158"/>
      <c r="E2008" s="158"/>
      <c r="F2008" s="158"/>
      <c r="G2008" s="180"/>
    </row>
    <row r="2009" s="3" customFormat="1" spans="1:7">
      <c r="A2009" s="124"/>
      <c r="C2009" s="158"/>
      <c r="D2009" s="158"/>
      <c r="E2009" s="158"/>
      <c r="F2009" s="158"/>
      <c r="G2009" s="180"/>
    </row>
    <row r="2010" s="3" customFormat="1" spans="1:7">
      <c r="A2010" s="124"/>
      <c r="C2010" s="158"/>
      <c r="D2010" s="158"/>
      <c r="E2010" s="158"/>
      <c r="F2010" s="158"/>
      <c r="G2010" s="180"/>
    </row>
    <row r="2011" s="3" customFormat="1" spans="1:7">
      <c r="A2011" s="124"/>
      <c r="C2011" s="158"/>
      <c r="D2011" s="158"/>
      <c r="E2011" s="158"/>
      <c r="F2011" s="158"/>
      <c r="G2011" s="180"/>
    </row>
    <row r="2012" s="3" customFormat="1" spans="1:7">
      <c r="A2012" s="124"/>
      <c r="C2012" s="158"/>
      <c r="D2012" s="158"/>
      <c r="E2012" s="158"/>
      <c r="F2012" s="158"/>
      <c r="G2012" s="180"/>
    </row>
    <row r="2013" s="3" customFormat="1" spans="1:7">
      <c r="A2013" s="124"/>
      <c r="C2013" s="158"/>
      <c r="D2013" s="158"/>
      <c r="E2013" s="158"/>
      <c r="F2013" s="158"/>
      <c r="G2013" s="180"/>
    </row>
    <row r="2014" s="3" customFormat="1" spans="1:7">
      <c r="A2014" s="124"/>
      <c r="C2014" s="158"/>
      <c r="D2014" s="158"/>
      <c r="E2014" s="158"/>
      <c r="F2014" s="158"/>
      <c r="G2014" s="180"/>
    </row>
    <row r="2015" s="3" customFormat="1" spans="1:7">
      <c r="A2015" s="124"/>
      <c r="C2015" s="158"/>
      <c r="D2015" s="158"/>
      <c r="E2015" s="158"/>
      <c r="F2015" s="158"/>
      <c r="G2015" s="180"/>
    </row>
    <row r="2016" s="3" customFormat="1" spans="1:7">
      <c r="A2016" s="124"/>
      <c r="C2016" s="158"/>
      <c r="D2016" s="158"/>
      <c r="E2016" s="158"/>
      <c r="F2016" s="158"/>
      <c r="G2016" s="180"/>
    </row>
    <row r="2017" s="3" customFormat="1" spans="1:7">
      <c r="A2017" s="124"/>
      <c r="C2017" s="158"/>
      <c r="D2017" s="158"/>
      <c r="E2017" s="158"/>
      <c r="F2017" s="158"/>
      <c r="G2017" s="180"/>
    </row>
    <row r="2018" s="3" customFormat="1" spans="1:7">
      <c r="A2018" s="124"/>
      <c r="C2018" s="158"/>
      <c r="D2018" s="158"/>
      <c r="E2018" s="158"/>
      <c r="F2018" s="158"/>
      <c r="G2018" s="180"/>
    </row>
    <row r="2019" s="3" customFormat="1" spans="1:7">
      <c r="A2019" s="124"/>
      <c r="C2019" s="158"/>
      <c r="D2019" s="158"/>
      <c r="E2019" s="158"/>
      <c r="F2019" s="158"/>
      <c r="G2019" s="180"/>
    </row>
    <row r="2020" s="3" customFormat="1" spans="1:7">
      <c r="A2020" s="124"/>
      <c r="C2020" s="158"/>
      <c r="D2020" s="158"/>
      <c r="E2020" s="158"/>
      <c r="F2020" s="158"/>
      <c r="G2020" s="180"/>
    </row>
    <row r="2021" s="3" customFormat="1" spans="1:7">
      <c r="A2021" s="124"/>
      <c r="C2021" s="158"/>
      <c r="D2021" s="158"/>
      <c r="E2021" s="158"/>
      <c r="F2021" s="158"/>
      <c r="G2021" s="180"/>
    </row>
    <row r="2022" s="3" customFormat="1" spans="1:7">
      <c r="A2022" s="124"/>
      <c r="C2022" s="158"/>
      <c r="D2022" s="158"/>
      <c r="E2022" s="158"/>
      <c r="F2022" s="158"/>
      <c r="G2022" s="180"/>
    </row>
    <row r="2023" s="3" customFormat="1" spans="1:7">
      <c r="A2023" s="124"/>
      <c r="C2023" s="158"/>
      <c r="D2023" s="158"/>
      <c r="E2023" s="158"/>
      <c r="F2023" s="158"/>
      <c r="G2023" s="180"/>
    </row>
    <row r="2024" s="3" customFormat="1" spans="1:7">
      <c r="A2024" s="124"/>
      <c r="C2024" s="158"/>
      <c r="D2024" s="158"/>
      <c r="E2024" s="158"/>
      <c r="F2024" s="158"/>
      <c r="G2024" s="180"/>
    </row>
    <row r="2025" s="3" customFormat="1" spans="1:7">
      <c r="A2025" s="124"/>
      <c r="C2025" s="158"/>
      <c r="D2025" s="158"/>
      <c r="E2025" s="158"/>
      <c r="F2025" s="158"/>
      <c r="G2025" s="180"/>
    </row>
    <row r="2026" s="3" customFormat="1" spans="1:7">
      <c r="A2026" s="124"/>
      <c r="C2026" s="158"/>
      <c r="D2026" s="158"/>
      <c r="E2026" s="158"/>
      <c r="F2026" s="158"/>
      <c r="G2026" s="180"/>
    </row>
    <row r="2027" s="3" customFormat="1" spans="1:7">
      <c r="A2027" s="124"/>
      <c r="C2027" s="158"/>
      <c r="D2027" s="158"/>
      <c r="E2027" s="158"/>
      <c r="F2027" s="158"/>
      <c r="G2027" s="180"/>
    </row>
    <row r="2028" s="3" customFormat="1" spans="1:7">
      <c r="A2028" s="124"/>
      <c r="C2028" s="158"/>
      <c r="D2028" s="158"/>
      <c r="E2028" s="158"/>
      <c r="F2028" s="158"/>
      <c r="G2028" s="180"/>
    </row>
    <row r="2029" s="3" customFormat="1" spans="1:7">
      <c r="A2029" s="124"/>
      <c r="C2029" s="158"/>
      <c r="D2029" s="158"/>
      <c r="E2029" s="158"/>
      <c r="F2029" s="158"/>
      <c r="G2029" s="180"/>
    </row>
    <row r="2030" s="3" customFormat="1" spans="1:7">
      <c r="A2030" s="124"/>
      <c r="C2030" s="158"/>
      <c r="D2030" s="158"/>
      <c r="E2030" s="158"/>
      <c r="F2030" s="158"/>
      <c r="G2030" s="180"/>
    </row>
    <row r="2031" s="3" customFormat="1" spans="1:7">
      <c r="A2031" s="124"/>
      <c r="C2031" s="158"/>
      <c r="D2031" s="158"/>
      <c r="E2031" s="158"/>
      <c r="F2031" s="158"/>
      <c r="G2031" s="180"/>
    </row>
    <row r="2032" s="3" customFormat="1" spans="1:7">
      <c r="A2032" s="124"/>
      <c r="C2032" s="158"/>
      <c r="D2032" s="158"/>
      <c r="E2032" s="158"/>
      <c r="F2032" s="158"/>
      <c r="G2032" s="180"/>
    </row>
    <row r="2033" s="3" customFormat="1" spans="1:7">
      <c r="A2033" s="124"/>
      <c r="C2033" s="158"/>
      <c r="D2033" s="158"/>
      <c r="E2033" s="158"/>
      <c r="F2033" s="158"/>
      <c r="G2033" s="180"/>
    </row>
    <row r="2034" s="3" customFormat="1" spans="1:7">
      <c r="A2034" s="124"/>
      <c r="C2034" s="158"/>
      <c r="D2034" s="158"/>
      <c r="E2034" s="158"/>
      <c r="F2034" s="158"/>
      <c r="G2034" s="180"/>
    </row>
    <row r="2035" s="3" customFormat="1" spans="1:7">
      <c r="A2035" s="124"/>
      <c r="C2035" s="158"/>
      <c r="D2035" s="158"/>
      <c r="E2035" s="158"/>
      <c r="F2035" s="158"/>
      <c r="G2035" s="180"/>
    </row>
    <row r="2036" s="3" customFormat="1" spans="1:7">
      <c r="A2036" s="124"/>
      <c r="C2036" s="158"/>
      <c r="D2036" s="158"/>
      <c r="E2036" s="158"/>
      <c r="F2036" s="158"/>
      <c r="G2036" s="180"/>
    </row>
    <row r="2037" s="3" customFormat="1" spans="1:7">
      <c r="A2037" s="124"/>
      <c r="C2037" s="158"/>
      <c r="D2037" s="158"/>
      <c r="E2037" s="158"/>
      <c r="F2037" s="158"/>
      <c r="G2037" s="180"/>
    </row>
    <row r="2038" s="3" customFormat="1" spans="1:7">
      <c r="A2038" s="124"/>
      <c r="C2038" s="158"/>
      <c r="D2038" s="158"/>
      <c r="E2038" s="158"/>
      <c r="F2038" s="158"/>
      <c r="G2038" s="180"/>
    </row>
    <row r="2039" s="3" customFormat="1" spans="1:7">
      <c r="A2039" s="124"/>
      <c r="C2039" s="158"/>
      <c r="D2039" s="158"/>
      <c r="E2039" s="158"/>
      <c r="F2039" s="158"/>
      <c r="G2039" s="180"/>
    </row>
    <row r="2040" s="3" customFormat="1" spans="1:7">
      <c r="A2040" s="124"/>
      <c r="C2040" s="158"/>
      <c r="D2040" s="158"/>
      <c r="E2040" s="158"/>
      <c r="F2040" s="158"/>
      <c r="G2040" s="180"/>
    </row>
    <row r="2041" s="3" customFormat="1" spans="1:7">
      <c r="A2041" s="124"/>
      <c r="C2041" s="158"/>
      <c r="D2041" s="158"/>
      <c r="E2041" s="158"/>
      <c r="F2041" s="158"/>
      <c r="G2041" s="180"/>
    </row>
    <row r="2042" s="3" customFormat="1" spans="1:7">
      <c r="A2042" s="124"/>
      <c r="C2042" s="158"/>
      <c r="D2042" s="158"/>
      <c r="E2042" s="158"/>
      <c r="F2042" s="158"/>
      <c r="G2042" s="180"/>
    </row>
    <row r="2043" s="3" customFormat="1" spans="1:7">
      <c r="A2043" s="124"/>
      <c r="C2043" s="158"/>
      <c r="D2043" s="158"/>
      <c r="E2043" s="158"/>
      <c r="F2043" s="158"/>
      <c r="G2043" s="180"/>
    </row>
    <row r="2044" s="3" customFormat="1" spans="1:7">
      <c r="A2044" s="124"/>
      <c r="C2044" s="158"/>
      <c r="D2044" s="158"/>
      <c r="E2044" s="158"/>
      <c r="F2044" s="158"/>
      <c r="G2044" s="180"/>
    </row>
    <row r="2045" s="3" customFormat="1" spans="1:7">
      <c r="A2045" s="124"/>
      <c r="C2045" s="158"/>
      <c r="D2045" s="158"/>
      <c r="E2045" s="158"/>
      <c r="F2045" s="158"/>
      <c r="G2045" s="180"/>
    </row>
    <row r="2046" s="3" customFormat="1" spans="1:7">
      <c r="A2046" s="124"/>
      <c r="C2046" s="158"/>
      <c r="D2046" s="158"/>
      <c r="E2046" s="158"/>
      <c r="F2046" s="158"/>
      <c r="G2046" s="180"/>
    </row>
    <row r="2047" s="3" customFormat="1" spans="1:7">
      <c r="A2047" s="124"/>
      <c r="C2047" s="158"/>
      <c r="D2047" s="158"/>
      <c r="E2047" s="158"/>
      <c r="F2047" s="158"/>
      <c r="G2047" s="180"/>
    </row>
    <row r="2048" s="3" customFormat="1" spans="1:7">
      <c r="A2048" s="124"/>
      <c r="C2048" s="158"/>
      <c r="D2048" s="158"/>
      <c r="E2048" s="158"/>
      <c r="F2048" s="158"/>
      <c r="G2048" s="180"/>
    </row>
    <row r="2049" s="3" customFormat="1" spans="1:7">
      <c r="A2049" s="124"/>
      <c r="C2049" s="158"/>
      <c r="D2049" s="158"/>
      <c r="E2049" s="158"/>
      <c r="F2049" s="158"/>
      <c r="G2049" s="180"/>
    </row>
    <row r="2050" s="3" customFormat="1" spans="1:7">
      <c r="A2050" s="124"/>
      <c r="C2050" s="158"/>
      <c r="D2050" s="158"/>
      <c r="E2050" s="158"/>
      <c r="F2050" s="158"/>
      <c r="G2050" s="180"/>
    </row>
    <row r="2051" s="3" customFormat="1" spans="1:7">
      <c r="A2051" s="124"/>
      <c r="C2051" s="158"/>
      <c r="D2051" s="158"/>
      <c r="E2051" s="158"/>
      <c r="F2051" s="158"/>
      <c r="G2051" s="180"/>
    </row>
    <row r="2052" s="3" customFormat="1" spans="1:7">
      <c r="A2052" s="124"/>
      <c r="C2052" s="158"/>
      <c r="D2052" s="158"/>
      <c r="E2052" s="158"/>
      <c r="F2052" s="158"/>
      <c r="G2052" s="180"/>
    </row>
    <row r="2053" s="3" customFormat="1" spans="1:7">
      <c r="A2053" s="124"/>
      <c r="C2053" s="158"/>
      <c r="D2053" s="158"/>
      <c r="E2053" s="158"/>
      <c r="F2053" s="158"/>
      <c r="G2053" s="180"/>
    </row>
    <row r="2054" s="3" customFormat="1" spans="1:7">
      <c r="A2054" s="124"/>
      <c r="C2054" s="158"/>
      <c r="D2054" s="158"/>
      <c r="E2054" s="158"/>
      <c r="F2054" s="158"/>
      <c r="G2054" s="180"/>
    </row>
    <row r="2055" s="3" customFormat="1" spans="1:7">
      <c r="A2055" s="124"/>
      <c r="C2055" s="158"/>
      <c r="D2055" s="158"/>
      <c r="E2055" s="158"/>
      <c r="F2055" s="158"/>
      <c r="G2055" s="180"/>
    </row>
    <row r="2056" s="3" customFormat="1" spans="1:7">
      <c r="A2056" s="124"/>
      <c r="C2056" s="158"/>
      <c r="D2056" s="158"/>
      <c r="E2056" s="158"/>
      <c r="F2056" s="158"/>
      <c r="G2056" s="180"/>
    </row>
    <row r="2057" s="3" customFormat="1" spans="1:7">
      <c r="A2057" s="124"/>
      <c r="C2057" s="158"/>
      <c r="D2057" s="158"/>
      <c r="E2057" s="158"/>
      <c r="F2057" s="158"/>
      <c r="G2057" s="180"/>
    </row>
    <row r="2058" s="3" customFormat="1" spans="1:7">
      <c r="A2058" s="124"/>
      <c r="C2058" s="158"/>
      <c r="D2058" s="158"/>
      <c r="E2058" s="158"/>
      <c r="F2058" s="158"/>
      <c r="G2058" s="180"/>
    </row>
    <row r="2059" s="3" customFormat="1" spans="1:7">
      <c r="A2059" s="124"/>
      <c r="C2059" s="158"/>
      <c r="D2059" s="158"/>
      <c r="E2059" s="158"/>
      <c r="F2059" s="158"/>
      <c r="G2059" s="180"/>
    </row>
    <row r="2060" s="3" customFormat="1" spans="1:7">
      <c r="A2060" s="124"/>
      <c r="C2060" s="158"/>
      <c r="D2060" s="158"/>
      <c r="E2060" s="158"/>
      <c r="F2060" s="158"/>
      <c r="G2060" s="180"/>
    </row>
    <row r="2061" s="3" customFormat="1" spans="1:7">
      <c r="A2061" s="124"/>
      <c r="C2061" s="158"/>
      <c r="D2061" s="158"/>
      <c r="E2061" s="158"/>
      <c r="F2061" s="158"/>
      <c r="G2061" s="180"/>
    </row>
    <row r="2062" s="3" customFormat="1" spans="1:7">
      <c r="A2062" s="124"/>
      <c r="C2062" s="158"/>
      <c r="D2062" s="158"/>
      <c r="E2062" s="158"/>
      <c r="F2062" s="158"/>
      <c r="G2062" s="180"/>
    </row>
    <row r="2063" s="3" customFormat="1" spans="1:7">
      <c r="A2063" s="124"/>
      <c r="C2063" s="158"/>
      <c r="D2063" s="158"/>
      <c r="E2063" s="158"/>
      <c r="F2063" s="158"/>
      <c r="G2063" s="180"/>
    </row>
    <row r="2064" s="3" customFormat="1" spans="1:7">
      <c r="A2064" s="124"/>
      <c r="C2064" s="158"/>
      <c r="D2064" s="158"/>
      <c r="E2064" s="158"/>
      <c r="F2064" s="158"/>
      <c r="G2064" s="180"/>
    </row>
    <row r="2065" s="3" customFormat="1" spans="1:7">
      <c r="A2065" s="124"/>
      <c r="C2065" s="158"/>
      <c r="D2065" s="158"/>
      <c r="E2065" s="158"/>
      <c r="F2065" s="158"/>
      <c r="G2065" s="180"/>
    </row>
    <row r="2066" s="3" customFormat="1" spans="1:7">
      <c r="A2066" s="124"/>
      <c r="C2066" s="158"/>
      <c r="D2066" s="158"/>
      <c r="E2066" s="158"/>
      <c r="F2066" s="158"/>
      <c r="G2066" s="180"/>
    </row>
    <row r="2067" s="3" customFormat="1" spans="1:7">
      <c r="A2067" s="124"/>
      <c r="C2067" s="158"/>
      <c r="D2067" s="158"/>
      <c r="E2067" s="158"/>
      <c r="F2067" s="158"/>
      <c r="G2067" s="180"/>
    </row>
    <row r="2068" s="3" customFormat="1" spans="1:7">
      <c r="A2068" s="124"/>
      <c r="C2068" s="158"/>
      <c r="D2068" s="158"/>
      <c r="E2068" s="158"/>
      <c r="F2068" s="158"/>
      <c r="G2068" s="180"/>
    </row>
    <row r="2069" s="3" customFormat="1" spans="1:7">
      <c r="A2069" s="124"/>
      <c r="C2069" s="158"/>
      <c r="D2069" s="158"/>
      <c r="E2069" s="158"/>
      <c r="F2069" s="158"/>
      <c r="G2069" s="180"/>
    </row>
    <row r="2070" s="3" customFormat="1" spans="1:7">
      <c r="A2070" s="124"/>
      <c r="C2070" s="158"/>
      <c r="D2070" s="158"/>
      <c r="E2070" s="158"/>
      <c r="F2070" s="158"/>
      <c r="G2070" s="180"/>
    </row>
    <row r="2071" s="3" customFormat="1" spans="1:7">
      <c r="A2071" s="124"/>
      <c r="C2071" s="158"/>
      <c r="D2071" s="158"/>
      <c r="E2071" s="158"/>
      <c r="F2071" s="158"/>
      <c r="G2071" s="180"/>
    </row>
    <row r="2072" s="3" customFormat="1" spans="1:7">
      <c r="A2072" s="124"/>
      <c r="C2072" s="158"/>
      <c r="D2072" s="158"/>
      <c r="E2072" s="158"/>
      <c r="F2072" s="158"/>
      <c r="G2072" s="180"/>
    </row>
    <row r="2073" s="3" customFormat="1" spans="1:7">
      <c r="A2073" s="124"/>
      <c r="C2073" s="158"/>
      <c r="D2073" s="158"/>
      <c r="E2073" s="158"/>
      <c r="F2073" s="158"/>
      <c r="G2073" s="180"/>
    </row>
    <row r="2074" s="3" customFormat="1" spans="1:7">
      <c r="A2074" s="124"/>
      <c r="C2074" s="158"/>
      <c r="D2074" s="158"/>
      <c r="E2074" s="158"/>
      <c r="F2074" s="158"/>
      <c r="G2074" s="180"/>
    </row>
    <row r="2075" s="3" customFormat="1" spans="1:7">
      <c r="A2075" s="124"/>
      <c r="C2075" s="158"/>
      <c r="D2075" s="158"/>
      <c r="E2075" s="158"/>
      <c r="F2075" s="158"/>
      <c r="G2075" s="180"/>
    </row>
    <row r="2076" s="3" customFormat="1" spans="1:7">
      <c r="A2076" s="124"/>
      <c r="C2076" s="158"/>
      <c r="D2076" s="158"/>
      <c r="E2076" s="158"/>
      <c r="F2076" s="158"/>
      <c r="G2076" s="180"/>
    </row>
    <row r="2077" s="3" customFormat="1" spans="1:7">
      <c r="A2077" s="124"/>
      <c r="C2077" s="158"/>
      <c r="D2077" s="158"/>
      <c r="E2077" s="158"/>
      <c r="F2077" s="158"/>
      <c r="G2077" s="180"/>
    </row>
    <row r="2078" s="3" customFormat="1" spans="1:7">
      <c r="A2078" s="124"/>
      <c r="C2078" s="158"/>
      <c r="D2078" s="158"/>
      <c r="E2078" s="158"/>
      <c r="F2078" s="158"/>
      <c r="G2078" s="180"/>
    </row>
    <row r="2079" s="3" customFormat="1" spans="1:7">
      <c r="A2079" s="124"/>
      <c r="C2079" s="158"/>
      <c r="D2079" s="158"/>
      <c r="E2079" s="158"/>
      <c r="F2079" s="158"/>
      <c r="G2079" s="180"/>
    </row>
    <row r="2080" s="3" customFormat="1" spans="1:7">
      <c r="A2080" s="124"/>
      <c r="C2080" s="158"/>
      <c r="D2080" s="158"/>
      <c r="E2080" s="158"/>
      <c r="F2080" s="158"/>
      <c r="G2080" s="180"/>
    </row>
    <row r="2081" s="3" customFormat="1" spans="1:7">
      <c r="A2081" s="124"/>
      <c r="C2081" s="158"/>
      <c r="D2081" s="158"/>
      <c r="E2081" s="158"/>
      <c r="F2081" s="158"/>
      <c r="G2081" s="180"/>
    </row>
    <row r="2082" s="3" customFormat="1" spans="1:7">
      <c r="A2082" s="124"/>
      <c r="C2082" s="158"/>
      <c r="D2082" s="158"/>
      <c r="E2082" s="158"/>
      <c r="F2082" s="158"/>
      <c r="G2082" s="180"/>
    </row>
    <row r="2083" s="3" customFormat="1" spans="1:7">
      <c r="A2083" s="124"/>
      <c r="C2083" s="158"/>
      <c r="D2083" s="158"/>
      <c r="E2083" s="158"/>
      <c r="F2083" s="158"/>
      <c r="G2083" s="180"/>
    </row>
    <row r="2084" s="3" customFormat="1" spans="1:7">
      <c r="A2084" s="124"/>
      <c r="C2084" s="158"/>
      <c r="D2084" s="158"/>
      <c r="E2084" s="158"/>
      <c r="F2084" s="158"/>
      <c r="G2084" s="180"/>
    </row>
    <row r="2085" s="3" customFormat="1" spans="1:7">
      <c r="A2085" s="124"/>
      <c r="C2085" s="158"/>
      <c r="D2085" s="158"/>
      <c r="E2085" s="158"/>
      <c r="F2085" s="158"/>
      <c r="G2085" s="180"/>
    </row>
    <row r="2086" s="3" customFormat="1" spans="1:7">
      <c r="A2086" s="124"/>
      <c r="C2086" s="158"/>
      <c r="D2086" s="158"/>
      <c r="E2086" s="158"/>
      <c r="F2086" s="158"/>
      <c r="G2086" s="180"/>
    </row>
    <row r="2087" s="3" customFormat="1" spans="1:7">
      <c r="A2087" s="124"/>
      <c r="C2087" s="158"/>
      <c r="D2087" s="158"/>
      <c r="E2087" s="158"/>
      <c r="F2087" s="158"/>
      <c r="G2087" s="180"/>
    </row>
    <row r="2088" s="3" customFormat="1" spans="1:7">
      <c r="A2088" s="124"/>
      <c r="C2088" s="158"/>
      <c r="D2088" s="158"/>
      <c r="E2088" s="158"/>
      <c r="F2088" s="158"/>
      <c r="G2088" s="180"/>
    </row>
    <row r="2089" s="3" customFormat="1" spans="1:7">
      <c r="A2089" s="124"/>
      <c r="C2089" s="158"/>
      <c r="D2089" s="158"/>
      <c r="E2089" s="158"/>
      <c r="F2089" s="158"/>
      <c r="G2089" s="180"/>
    </row>
    <row r="2090" s="3" customFormat="1" spans="1:7">
      <c r="A2090" s="124"/>
      <c r="C2090" s="158"/>
      <c r="D2090" s="158"/>
      <c r="E2090" s="158"/>
      <c r="F2090" s="158"/>
      <c r="G2090" s="180"/>
    </row>
    <row r="2091" s="3" customFormat="1" spans="1:7">
      <c r="A2091" s="124"/>
      <c r="C2091" s="158"/>
      <c r="D2091" s="158"/>
      <c r="E2091" s="158"/>
      <c r="F2091" s="158"/>
      <c r="G2091" s="180"/>
    </row>
    <row r="2092" s="3" customFormat="1" spans="1:7">
      <c r="A2092" s="124"/>
      <c r="C2092" s="158"/>
      <c r="D2092" s="158"/>
      <c r="E2092" s="158"/>
      <c r="F2092" s="158"/>
      <c r="G2092" s="180"/>
    </row>
    <row r="2093" s="3" customFormat="1" spans="1:7">
      <c r="A2093" s="124"/>
      <c r="C2093" s="158"/>
      <c r="D2093" s="158"/>
      <c r="E2093" s="158"/>
      <c r="F2093" s="158"/>
      <c r="G2093" s="180"/>
    </row>
    <row r="2094" s="3" customFormat="1" spans="1:7">
      <c r="A2094" s="124"/>
      <c r="C2094" s="158"/>
      <c r="D2094" s="158"/>
      <c r="E2094" s="158"/>
      <c r="F2094" s="158"/>
      <c r="G2094" s="180"/>
    </row>
    <row r="2095" s="3" customFormat="1" spans="1:7">
      <c r="A2095" s="124"/>
      <c r="C2095" s="158"/>
      <c r="D2095" s="158"/>
      <c r="E2095" s="158"/>
      <c r="F2095" s="158"/>
      <c r="G2095" s="180"/>
    </row>
    <row r="2096" s="3" customFormat="1" spans="1:7">
      <c r="A2096" s="124"/>
      <c r="C2096" s="158"/>
      <c r="D2096" s="158"/>
      <c r="E2096" s="158"/>
      <c r="F2096" s="158"/>
      <c r="G2096" s="180"/>
    </row>
    <row r="2097" s="3" customFormat="1" spans="1:7">
      <c r="A2097" s="124"/>
      <c r="C2097" s="158"/>
      <c r="D2097" s="158"/>
      <c r="E2097" s="158"/>
      <c r="F2097" s="158"/>
      <c r="G2097" s="180"/>
    </row>
    <row r="2098" s="3" customFormat="1" spans="1:7">
      <c r="A2098" s="124"/>
      <c r="C2098" s="158"/>
      <c r="D2098" s="158"/>
      <c r="E2098" s="158"/>
      <c r="F2098" s="158"/>
      <c r="G2098" s="180"/>
    </row>
    <row r="2099" s="3" customFormat="1" spans="1:7">
      <c r="A2099" s="124"/>
      <c r="C2099" s="158"/>
      <c r="D2099" s="158"/>
      <c r="E2099" s="158"/>
      <c r="F2099" s="158"/>
      <c r="G2099" s="180"/>
    </row>
    <row r="2100" s="3" customFormat="1" spans="1:7">
      <c r="A2100" s="124"/>
      <c r="C2100" s="158"/>
      <c r="D2100" s="158"/>
      <c r="E2100" s="158"/>
      <c r="F2100" s="158"/>
      <c r="G2100" s="180"/>
    </row>
    <row r="2101" s="3" customFormat="1" spans="1:7">
      <c r="A2101" s="124"/>
      <c r="C2101" s="158"/>
      <c r="D2101" s="158"/>
      <c r="E2101" s="158"/>
      <c r="F2101" s="158"/>
      <c r="G2101" s="180"/>
    </row>
    <row r="2102" s="3" customFormat="1" spans="1:7">
      <c r="A2102" s="124"/>
      <c r="C2102" s="158"/>
      <c r="D2102" s="158"/>
      <c r="E2102" s="158"/>
      <c r="F2102" s="158"/>
      <c r="G2102" s="180"/>
    </row>
    <row r="2103" s="3" customFormat="1" spans="1:7">
      <c r="A2103" s="124"/>
      <c r="C2103" s="158"/>
      <c r="D2103" s="158"/>
      <c r="E2103" s="158"/>
      <c r="F2103" s="158"/>
      <c r="G2103" s="180"/>
    </row>
    <row r="2104" s="3" customFormat="1" spans="1:7">
      <c r="A2104" s="124"/>
      <c r="C2104" s="158"/>
      <c r="D2104" s="158"/>
      <c r="E2104" s="158"/>
      <c r="F2104" s="158"/>
      <c r="G2104" s="180"/>
    </row>
    <row r="2105" s="3" customFormat="1" spans="1:7">
      <c r="A2105" s="124"/>
      <c r="C2105" s="158"/>
      <c r="D2105" s="158"/>
      <c r="E2105" s="158"/>
      <c r="F2105" s="158"/>
      <c r="G2105" s="180"/>
    </row>
    <row r="2106" s="3" customFormat="1" spans="1:7">
      <c r="A2106" s="124"/>
      <c r="C2106" s="158"/>
      <c r="D2106" s="158"/>
      <c r="E2106" s="158"/>
      <c r="F2106" s="158"/>
      <c r="G2106" s="180"/>
    </row>
    <row r="2107" s="3" customFormat="1" spans="1:7">
      <c r="A2107" s="124"/>
      <c r="C2107" s="158"/>
      <c r="D2107" s="158"/>
      <c r="E2107" s="158"/>
      <c r="F2107" s="158"/>
      <c r="G2107" s="180"/>
    </row>
    <row r="2108" s="3" customFormat="1" spans="1:7">
      <c r="A2108" s="124"/>
      <c r="C2108" s="158"/>
      <c r="D2108" s="158"/>
      <c r="E2108" s="158"/>
      <c r="F2108" s="158"/>
      <c r="G2108" s="180"/>
    </row>
    <row r="2109" s="3" customFormat="1" spans="1:7">
      <c r="A2109" s="124"/>
      <c r="C2109" s="158"/>
      <c r="D2109" s="158"/>
      <c r="E2109" s="158"/>
      <c r="F2109" s="158"/>
      <c r="G2109" s="180"/>
    </row>
    <row r="2110" s="3" customFormat="1" spans="1:7">
      <c r="A2110" s="124"/>
      <c r="C2110" s="158"/>
      <c r="D2110" s="158"/>
      <c r="E2110" s="158"/>
      <c r="F2110" s="158"/>
      <c r="G2110" s="180"/>
    </row>
    <row r="2111" s="3" customFormat="1" spans="1:7">
      <c r="A2111" s="124"/>
      <c r="C2111" s="158"/>
      <c r="D2111" s="158"/>
      <c r="E2111" s="158"/>
      <c r="F2111" s="158"/>
      <c r="G2111" s="180"/>
    </row>
    <row r="2112" s="3" customFormat="1" spans="1:7">
      <c r="A2112" s="124"/>
      <c r="C2112" s="158"/>
      <c r="D2112" s="158"/>
      <c r="E2112" s="158"/>
      <c r="F2112" s="158"/>
      <c r="G2112" s="180"/>
    </row>
    <row r="2113" s="3" customFormat="1" spans="1:7">
      <c r="A2113" s="124"/>
      <c r="C2113" s="158"/>
      <c r="D2113" s="158"/>
      <c r="E2113" s="158"/>
      <c r="F2113" s="158"/>
      <c r="G2113" s="180"/>
    </row>
    <row r="2114" s="3" customFormat="1" spans="1:7">
      <c r="A2114" s="124"/>
      <c r="C2114" s="158"/>
      <c r="D2114" s="158"/>
      <c r="E2114" s="158"/>
      <c r="F2114" s="158"/>
      <c r="G2114" s="180"/>
    </row>
    <row r="2115" s="3" customFormat="1" spans="1:7">
      <c r="A2115" s="124"/>
      <c r="C2115" s="158"/>
      <c r="D2115" s="158"/>
      <c r="E2115" s="158"/>
      <c r="F2115" s="158"/>
      <c r="G2115" s="180"/>
    </row>
    <row r="2116" s="3" customFormat="1" spans="1:7">
      <c r="A2116" s="124"/>
      <c r="C2116" s="158"/>
      <c r="D2116" s="158"/>
      <c r="E2116" s="158"/>
      <c r="F2116" s="158"/>
      <c r="G2116" s="180"/>
    </row>
    <row r="2117" s="3" customFormat="1" spans="1:7">
      <c r="A2117" s="124"/>
      <c r="C2117" s="158"/>
      <c r="D2117" s="158"/>
      <c r="E2117" s="158"/>
      <c r="F2117" s="158"/>
      <c r="G2117" s="180"/>
    </row>
    <row r="2118" s="3" customFormat="1" spans="1:7">
      <c r="A2118" s="124"/>
      <c r="C2118" s="158"/>
      <c r="D2118" s="158"/>
      <c r="E2118" s="158"/>
      <c r="F2118" s="158"/>
      <c r="G2118" s="180"/>
    </row>
    <row r="2119" s="3" customFormat="1" spans="1:7">
      <c r="A2119" s="124"/>
      <c r="C2119" s="158"/>
      <c r="D2119" s="158"/>
      <c r="E2119" s="158"/>
      <c r="F2119" s="158"/>
      <c r="G2119" s="180"/>
    </row>
    <row r="2120" s="3" customFormat="1" spans="1:7">
      <c r="A2120" s="124"/>
      <c r="C2120" s="158"/>
      <c r="D2120" s="158"/>
      <c r="E2120" s="158"/>
      <c r="F2120" s="158"/>
      <c r="G2120" s="180"/>
    </row>
    <row r="2121" s="3" customFormat="1" spans="1:7">
      <c r="A2121" s="124"/>
      <c r="C2121" s="158"/>
      <c r="D2121" s="158"/>
      <c r="E2121" s="158"/>
      <c r="F2121" s="158"/>
      <c r="G2121" s="180"/>
    </row>
    <row r="2122" s="3" customFormat="1" spans="1:7">
      <c r="A2122" s="124"/>
      <c r="C2122" s="158"/>
      <c r="D2122" s="158"/>
      <c r="E2122" s="158"/>
      <c r="F2122" s="158"/>
      <c r="G2122" s="180"/>
    </row>
    <row r="2123" s="3" customFormat="1" spans="1:7">
      <c r="A2123" s="124"/>
      <c r="C2123" s="158"/>
      <c r="D2123" s="158"/>
      <c r="E2123" s="158"/>
      <c r="F2123" s="158"/>
      <c r="G2123" s="180"/>
    </row>
    <row r="2124" s="3" customFormat="1" spans="1:7">
      <c r="A2124" s="124"/>
      <c r="C2124" s="158"/>
      <c r="D2124" s="158"/>
      <c r="E2124" s="158"/>
      <c r="F2124" s="158"/>
      <c r="G2124" s="180"/>
    </row>
    <row r="2125" s="3" customFormat="1" spans="1:7">
      <c r="A2125" s="124"/>
      <c r="C2125" s="158"/>
      <c r="D2125" s="158"/>
      <c r="E2125" s="158"/>
      <c r="F2125" s="158"/>
      <c r="G2125" s="180"/>
    </row>
    <row r="2126" s="3" customFormat="1" spans="1:7">
      <c r="A2126" s="124"/>
      <c r="C2126" s="158"/>
      <c r="D2126" s="158"/>
      <c r="E2126" s="158"/>
      <c r="F2126" s="158"/>
      <c r="G2126" s="180"/>
    </row>
    <row r="2127" s="3" customFormat="1" spans="1:7">
      <c r="A2127" s="124"/>
      <c r="C2127" s="158"/>
      <c r="D2127" s="158"/>
      <c r="E2127" s="158"/>
      <c r="F2127" s="158"/>
      <c r="G2127" s="180"/>
    </row>
    <row r="2128" s="3" customFormat="1" spans="1:7">
      <c r="A2128" s="124"/>
      <c r="C2128" s="158"/>
      <c r="D2128" s="158"/>
      <c r="E2128" s="158"/>
      <c r="F2128" s="158"/>
      <c r="G2128" s="180"/>
    </row>
    <row r="2129" s="3" customFormat="1" spans="1:7">
      <c r="A2129" s="124"/>
      <c r="C2129" s="158"/>
      <c r="D2129" s="158"/>
      <c r="E2129" s="158"/>
      <c r="F2129" s="158"/>
      <c r="G2129" s="180"/>
    </row>
    <row r="2130" s="3" customFormat="1" spans="1:7">
      <c r="A2130" s="124"/>
      <c r="C2130" s="158"/>
      <c r="D2130" s="158"/>
      <c r="E2130" s="158"/>
      <c r="F2130" s="158"/>
      <c r="G2130" s="180"/>
    </row>
    <row r="2131" s="3" customFormat="1" spans="1:7">
      <c r="A2131" s="124"/>
      <c r="C2131" s="158"/>
      <c r="D2131" s="158"/>
      <c r="E2131" s="158"/>
      <c r="F2131" s="158"/>
      <c r="G2131" s="180"/>
    </row>
    <row r="2132" s="3" customFormat="1" spans="1:7">
      <c r="A2132" s="124"/>
      <c r="C2132" s="158"/>
      <c r="D2132" s="158"/>
      <c r="E2132" s="158"/>
      <c r="F2132" s="158"/>
      <c r="G2132" s="180"/>
    </row>
    <row r="2133" s="3" customFormat="1" spans="1:7">
      <c r="A2133" s="124"/>
      <c r="C2133" s="158"/>
      <c r="D2133" s="158"/>
      <c r="E2133" s="158"/>
      <c r="F2133" s="158"/>
      <c r="G2133" s="180"/>
    </row>
    <row r="2134" s="3" customFormat="1" spans="1:7">
      <c r="A2134" s="124"/>
      <c r="C2134" s="158"/>
      <c r="D2134" s="158"/>
      <c r="E2134" s="158"/>
      <c r="F2134" s="158"/>
      <c r="G2134" s="180"/>
    </row>
    <row r="2135" s="3" customFormat="1" spans="1:7">
      <c r="A2135" s="124"/>
      <c r="C2135" s="158"/>
      <c r="D2135" s="158"/>
      <c r="E2135" s="158"/>
      <c r="F2135" s="158"/>
      <c r="G2135" s="180"/>
    </row>
    <row r="2136" s="3" customFormat="1" spans="1:7">
      <c r="A2136" s="124"/>
      <c r="C2136" s="158"/>
      <c r="D2136" s="158"/>
      <c r="E2136" s="158"/>
      <c r="F2136" s="158"/>
      <c r="G2136" s="180"/>
    </row>
    <row r="2137" s="3" customFormat="1" spans="1:7">
      <c r="A2137" s="124"/>
      <c r="C2137" s="158"/>
      <c r="D2137" s="158"/>
      <c r="E2137" s="158"/>
      <c r="F2137" s="158"/>
      <c r="G2137" s="180"/>
    </row>
    <row r="2138" s="3" customFormat="1" spans="1:7">
      <c r="A2138" s="124"/>
      <c r="C2138" s="158"/>
      <c r="D2138" s="158"/>
      <c r="E2138" s="158"/>
      <c r="F2138" s="158"/>
      <c r="G2138" s="180"/>
    </row>
    <row r="2139" s="3" customFormat="1" spans="1:7">
      <c r="A2139" s="124"/>
      <c r="C2139" s="158"/>
      <c r="D2139" s="158"/>
      <c r="E2139" s="158"/>
      <c r="F2139" s="158"/>
      <c r="G2139" s="180"/>
    </row>
    <row r="2140" s="3" customFormat="1" spans="1:7">
      <c r="A2140" s="124"/>
      <c r="C2140" s="158"/>
      <c r="D2140" s="158"/>
      <c r="E2140" s="158"/>
      <c r="F2140" s="158"/>
      <c r="G2140" s="180"/>
    </row>
    <row r="2141" s="3" customFormat="1" spans="1:7">
      <c r="A2141" s="124"/>
      <c r="C2141" s="158"/>
      <c r="D2141" s="158"/>
      <c r="E2141" s="158"/>
      <c r="F2141" s="158"/>
      <c r="G2141" s="180"/>
    </row>
    <row r="2142" s="3" customFormat="1" spans="1:7">
      <c r="A2142" s="124"/>
      <c r="C2142" s="158"/>
      <c r="D2142" s="158"/>
      <c r="E2142" s="158"/>
      <c r="F2142" s="158"/>
      <c r="G2142" s="180"/>
    </row>
    <row r="2143" s="3" customFormat="1" spans="1:7">
      <c r="A2143" s="124"/>
      <c r="C2143" s="158"/>
      <c r="D2143" s="158"/>
      <c r="E2143" s="158"/>
      <c r="F2143" s="158"/>
      <c r="G2143" s="180"/>
    </row>
    <row r="2144" s="3" customFormat="1" spans="1:7">
      <c r="A2144" s="124"/>
      <c r="C2144" s="158"/>
      <c r="D2144" s="158"/>
      <c r="E2144" s="158"/>
      <c r="F2144" s="158"/>
      <c r="G2144" s="180"/>
    </row>
    <row r="2145" s="3" customFormat="1" spans="1:7">
      <c r="A2145" s="124"/>
      <c r="C2145" s="158"/>
      <c r="D2145" s="158"/>
      <c r="E2145" s="158"/>
      <c r="F2145" s="158"/>
      <c r="G2145" s="180"/>
    </row>
    <row r="2146" s="3" customFormat="1" spans="1:7">
      <c r="A2146" s="124"/>
      <c r="C2146" s="158"/>
      <c r="D2146" s="158"/>
      <c r="E2146" s="158"/>
      <c r="F2146" s="158"/>
      <c r="G2146" s="180"/>
    </row>
    <row r="2147" s="3" customFormat="1" spans="1:7">
      <c r="A2147" s="124"/>
      <c r="C2147" s="158"/>
      <c r="D2147" s="158"/>
      <c r="E2147" s="158"/>
      <c r="F2147" s="158"/>
      <c r="G2147" s="180"/>
    </row>
    <row r="2148" s="3" customFormat="1" spans="1:7">
      <c r="A2148" s="124"/>
      <c r="C2148" s="158"/>
      <c r="D2148" s="158"/>
      <c r="E2148" s="158"/>
      <c r="F2148" s="158"/>
      <c r="G2148" s="180"/>
    </row>
    <row r="2149" s="3" customFormat="1" spans="1:7">
      <c r="A2149" s="124"/>
      <c r="C2149" s="158"/>
      <c r="D2149" s="158"/>
      <c r="E2149" s="158"/>
      <c r="F2149" s="158"/>
      <c r="G2149" s="180"/>
    </row>
    <row r="2150" s="3" customFormat="1" spans="1:7">
      <c r="A2150" s="124"/>
      <c r="C2150" s="158"/>
      <c r="D2150" s="158"/>
      <c r="E2150" s="158"/>
      <c r="F2150" s="158"/>
      <c r="G2150" s="180"/>
    </row>
    <row r="2151" s="3" customFormat="1" spans="1:7">
      <c r="A2151" s="124"/>
      <c r="C2151" s="158"/>
      <c r="D2151" s="158"/>
      <c r="E2151" s="158"/>
      <c r="F2151" s="158"/>
      <c r="G2151" s="180"/>
    </row>
    <row r="2152" s="3" customFormat="1" spans="1:7">
      <c r="A2152" s="124"/>
      <c r="C2152" s="158"/>
      <c r="D2152" s="158"/>
      <c r="E2152" s="158"/>
      <c r="F2152" s="158"/>
      <c r="G2152" s="180"/>
    </row>
    <row r="2153" s="3" customFormat="1" spans="1:7">
      <c r="A2153" s="124"/>
      <c r="C2153" s="158"/>
      <c r="D2153" s="158"/>
      <c r="E2153" s="158"/>
      <c r="F2153" s="158"/>
      <c r="G2153" s="180"/>
    </row>
    <row r="2154" s="3" customFormat="1" spans="1:7">
      <c r="A2154" s="124"/>
      <c r="C2154" s="158"/>
      <c r="D2154" s="158"/>
      <c r="E2154" s="158"/>
      <c r="F2154" s="158"/>
      <c r="G2154" s="180"/>
    </row>
    <row r="2155" s="3" customFormat="1" spans="1:7">
      <c r="A2155" s="124"/>
      <c r="C2155" s="158"/>
      <c r="D2155" s="158"/>
      <c r="E2155" s="158"/>
      <c r="F2155" s="158"/>
      <c r="G2155" s="180"/>
    </row>
    <row r="2156" s="3" customFormat="1" spans="1:7">
      <c r="A2156" s="124"/>
      <c r="C2156" s="158"/>
      <c r="D2156" s="158"/>
      <c r="E2156" s="158"/>
      <c r="F2156" s="158"/>
      <c r="G2156" s="180"/>
    </row>
    <row r="2157" s="3" customFormat="1" spans="1:7">
      <c r="A2157" s="124"/>
      <c r="C2157" s="158"/>
      <c r="D2157" s="158"/>
      <c r="E2157" s="158"/>
      <c r="F2157" s="158"/>
      <c r="G2157" s="180"/>
    </row>
    <row r="2158" s="3" customFormat="1" spans="1:7">
      <c r="A2158" s="124"/>
      <c r="C2158" s="158"/>
      <c r="D2158" s="158"/>
      <c r="E2158" s="158"/>
      <c r="F2158" s="158"/>
      <c r="G2158" s="180"/>
    </row>
    <row r="2159" s="3" customFormat="1" spans="1:7">
      <c r="A2159" s="124"/>
      <c r="C2159" s="158"/>
      <c r="D2159" s="158"/>
      <c r="E2159" s="158"/>
      <c r="F2159" s="158"/>
      <c r="G2159" s="180"/>
    </row>
    <row r="2160" s="3" customFormat="1" spans="1:7">
      <c r="A2160" s="124"/>
      <c r="C2160" s="158"/>
      <c r="D2160" s="158"/>
      <c r="E2160" s="158"/>
      <c r="F2160" s="158"/>
      <c r="G2160" s="180"/>
    </row>
    <row r="2161" s="3" customFormat="1" spans="1:7">
      <c r="A2161" s="124"/>
      <c r="C2161" s="158"/>
      <c r="D2161" s="158"/>
      <c r="E2161" s="158"/>
      <c r="F2161" s="158"/>
      <c r="G2161" s="180"/>
    </row>
    <row r="2162" s="3" customFormat="1" spans="1:7">
      <c r="A2162" s="124"/>
      <c r="C2162" s="158"/>
      <c r="D2162" s="158"/>
      <c r="E2162" s="158"/>
      <c r="F2162" s="158"/>
      <c r="G2162" s="180"/>
    </row>
    <row r="2163" s="3" customFormat="1" spans="1:7">
      <c r="A2163" s="124"/>
      <c r="C2163" s="158"/>
      <c r="D2163" s="158"/>
      <c r="E2163" s="158"/>
      <c r="F2163" s="158"/>
      <c r="G2163" s="180"/>
    </row>
    <row r="2164" s="3" customFormat="1" spans="1:7">
      <c r="A2164" s="124"/>
      <c r="C2164" s="158"/>
      <c r="D2164" s="158"/>
      <c r="E2164" s="158"/>
      <c r="F2164" s="158"/>
      <c r="G2164" s="180"/>
    </row>
    <row r="2165" s="3" customFormat="1" spans="1:7">
      <c r="A2165" s="124"/>
      <c r="C2165" s="158"/>
      <c r="D2165" s="158"/>
      <c r="E2165" s="158"/>
      <c r="F2165" s="158"/>
      <c r="G2165" s="180"/>
    </row>
    <row r="2166" s="3" customFormat="1" spans="1:7">
      <c r="A2166" s="124"/>
      <c r="C2166" s="158"/>
      <c r="D2166" s="158"/>
      <c r="E2166" s="158"/>
      <c r="F2166" s="158"/>
      <c r="G2166" s="180"/>
    </row>
    <row r="2167" s="3" customFormat="1" spans="1:7">
      <c r="A2167" s="124"/>
      <c r="C2167" s="158"/>
      <c r="D2167" s="158"/>
      <c r="E2167" s="158"/>
      <c r="F2167" s="158"/>
      <c r="G2167" s="180"/>
    </row>
    <row r="2168" s="3" customFormat="1" spans="1:7">
      <c r="A2168" s="124"/>
      <c r="C2168" s="158"/>
      <c r="D2168" s="158"/>
      <c r="E2168" s="158"/>
      <c r="F2168" s="158"/>
      <c r="G2168" s="180"/>
    </row>
    <row r="2169" s="3" customFormat="1" spans="1:7">
      <c r="A2169" s="124"/>
      <c r="C2169" s="158"/>
      <c r="D2169" s="158"/>
      <c r="E2169" s="158"/>
      <c r="F2169" s="158"/>
      <c r="G2169" s="180"/>
    </row>
    <row r="2170" s="3" customFormat="1" spans="1:7">
      <c r="A2170" s="124"/>
      <c r="C2170" s="158"/>
      <c r="D2170" s="158"/>
      <c r="E2170" s="158"/>
      <c r="F2170" s="158"/>
      <c r="G2170" s="180"/>
    </row>
    <row r="2171" s="3" customFormat="1" spans="1:7">
      <c r="A2171" s="124"/>
      <c r="C2171" s="158"/>
      <c r="D2171" s="158"/>
      <c r="E2171" s="158"/>
      <c r="F2171" s="158"/>
      <c r="G2171" s="180"/>
    </row>
    <row r="2172" s="3" customFormat="1" spans="1:7">
      <c r="A2172" s="124"/>
      <c r="C2172" s="158"/>
      <c r="D2172" s="158"/>
      <c r="E2172" s="158"/>
      <c r="F2172" s="158"/>
      <c r="G2172" s="180"/>
    </row>
    <row r="2173" s="3" customFormat="1" spans="1:7">
      <c r="A2173" s="124"/>
      <c r="C2173" s="158"/>
      <c r="D2173" s="158"/>
      <c r="E2173" s="158"/>
      <c r="F2173" s="158"/>
      <c r="G2173" s="180"/>
    </row>
    <row r="2174" s="3" customFormat="1" spans="1:7">
      <c r="A2174" s="124"/>
      <c r="C2174" s="158"/>
      <c r="D2174" s="158"/>
      <c r="E2174" s="158"/>
      <c r="F2174" s="158"/>
      <c r="G2174" s="180"/>
    </row>
    <row r="2175" s="3" customFormat="1" spans="1:7">
      <c r="A2175" s="124"/>
      <c r="C2175" s="158"/>
      <c r="D2175" s="158"/>
      <c r="E2175" s="158"/>
      <c r="F2175" s="158"/>
      <c r="G2175" s="180"/>
    </row>
    <row r="2176" s="3" customFormat="1" spans="1:7">
      <c r="A2176" s="124"/>
      <c r="C2176" s="158"/>
      <c r="D2176" s="158"/>
      <c r="E2176" s="158"/>
      <c r="F2176" s="158"/>
      <c r="G2176" s="180"/>
    </row>
    <row r="2177" s="3" customFormat="1" spans="1:7">
      <c r="A2177" s="124"/>
      <c r="C2177" s="158"/>
      <c r="D2177" s="158"/>
      <c r="E2177" s="158"/>
      <c r="F2177" s="158"/>
      <c r="G2177" s="180"/>
    </row>
    <row r="2178" s="3" customFormat="1" spans="1:7">
      <c r="A2178" s="124"/>
      <c r="C2178" s="158"/>
      <c r="D2178" s="158"/>
      <c r="E2178" s="158"/>
      <c r="F2178" s="158"/>
      <c r="G2178" s="180"/>
    </row>
    <row r="2179" s="3" customFormat="1" spans="1:7">
      <c r="A2179" s="124"/>
      <c r="C2179" s="158"/>
      <c r="D2179" s="158"/>
      <c r="E2179" s="158"/>
      <c r="F2179" s="158"/>
      <c r="G2179" s="180"/>
    </row>
    <row r="2180" s="3" customFormat="1" spans="1:7">
      <c r="A2180" s="124"/>
      <c r="C2180" s="158"/>
      <c r="D2180" s="158"/>
      <c r="E2180" s="158"/>
      <c r="F2180" s="158"/>
      <c r="G2180" s="180"/>
    </row>
    <row r="2181" s="3" customFormat="1" spans="1:7">
      <c r="A2181" s="124"/>
      <c r="C2181" s="158"/>
      <c r="D2181" s="158"/>
      <c r="E2181" s="158"/>
      <c r="F2181" s="158"/>
      <c r="G2181" s="180"/>
    </row>
    <row r="2182" s="3" customFormat="1" spans="1:7">
      <c r="A2182" s="124"/>
      <c r="C2182" s="158"/>
      <c r="D2182" s="158"/>
      <c r="E2182" s="158"/>
      <c r="F2182" s="158"/>
      <c r="G2182" s="180"/>
    </row>
    <row r="2183" s="3" customFormat="1" spans="1:7">
      <c r="A2183" s="124"/>
      <c r="C2183" s="158"/>
      <c r="D2183" s="158"/>
      <c r="E2183" s="158"/>
      <c r="F2183" s="158"/>
      <c r="G2183" s="180"/>
    </row>
    <row r="2184" s="3" customFormat="1" spans="1:7">
      <c r="A2184" s="124"/>
      <c r="C2184" s="158"/>
      <c r="D2184" s="158"/>
      <c r="E2184" s="158"/>
      <c r="F2184" s="158"/>
      <c r="G2184" s="180"/>
    </row>
    <row r="2185" s="3" customFormat="1" spans="1:7">
      <c r="A2185" s="124"/>
      <c r="C2185" s="158"/>
      <c r="D2185" s="158"/>
      <c r="E2185" s="158"/>
      <c r="F2185" s="158"/>
      <c r="G2185" s="180"/>
    </row>
    <row r="2186" s="3" customFormat="1" spans="1:7">
      <c r="A2186" s="124"/>
      <c r="C2186" s="158"/>
      <c r="D2186" s="158"/>
      <c r="E2186" s="158"/>
      <c r="F2186" s="158"/>
      <c r="G2186" s="180"/>
    </row>
    <row r="2187" s="3" customFormat="1" spans="1:7">
      <c r="A2187" s="124"/>
      <c r="C2187" s="158"/>
      <c r="D2187" s="158"/>
      <c r="E2187" s="158"/>
      <c r="F2187" s="158"/>
      <c r="G2187" s="180"/>
    </row>
    <row r="2188" s="3" customFormat="1" spans="1:7">
      <c r="A2188" s="124"/>
      <c r="C2188" s="158"/>
      <c r="D2188" s="158"/>
      <c r="E2188" s="158"/>
      <c r="F2188" s="158"/>
      <c r="G2188" s="180"/>
    </row>
    <row r="2189" s="3" customFormat="1" spans="1:7">
      <c r="A2189" s="124"/>
      <c r="C2189" s="158"/>
      <c r="D2189" s="158"/>
      <c r="E2189" s="158"/>
      <c r="F2189" s="158"/>
      <c r="G2189" s="180"/>
    </row>
    <row r="2190" s="3" customFormat="1" spans="1:7">
      <c r="A2190" s="124"/>
      <c r="C2190" s="158"/>
      <c r="D2190" s="158"/>
      <c r="E2190" s="158"/>
      <c r="F2190" s="158"/>
      <c r="G2190" s="180"/>
    </row>
    <row r="2191" s="3" customFormat="1" spans="1:7">
      <c r="A2191" s="124"/>
      <c r="C2191" s="158"/>
      <c r="D2191" s="158"/>
      <c r="E2191" s="158"/>
      <c r="F2191" s="158"/>
      <c r="G2191" s="180"/>
    </row>
    <row r="2192" s="3" customFormat="1" spans="1:7">
      <c r="A2192" s="124"/>
      <c r="C2192" s="158"/>
      <c r="D2192" s="158"/>
      <c r="E2192" s="158"/>
      <c r="F2192" s="158"/>
      <c r="G2192" s="180"/>
    </row>
    <row r="2193" s="3" customFormat="1" spans="1:7">
      <c r="A2193" s="124"/>
      <c r="C2193" s="158"/>
      <c r="D2193" s="158"/>
      <c r="E2193" s="158"/>
      <c r="F2193" s="158"/>
      <c r="G2193" s="180"/>
    </row>
    <row r="2194" s="3" customFormat="1" spans="1:7">
      <c r="A2194" s="124"/>
      <c r="C2194" s="158"/>
      <c r="D2194" s="158"/>
      <c r="E2194" s="158"/>
      <c r="F2194" s="158"/>
      <c r="G2194" s="180"/>
    </row>
    <row r="2195" s="3" customFormat="1" spans="1:7">
      <c r="A2195" s="124"/>
      <c r="C2195" s="158"/>
      <c r="D2195" s="158"/>
      <c r="E2195" s="158"/>
      <c r="F2195" s="158"/>
      <c r="G2195" s="180"/>
    </row>
    <row r="2196" s="3" customFormat="1" spans="1:7">
      <c r="A2196" s="124"/>
      <c r="C2196" s="158"/>
      <c r="D2196" s="158"/>
      <c r="E2196" s="158"/>
      <c r="F2196" s="158"/>
      <c r="G2196" s="180"/>
    </row>
    <row r="2197" s="3" customFormat="1" spans="1:7">
      <c r="A2197" s="124"/>
      <c r="C2197" s="158"/>
      <c r="D2197" s="158"/>
      <c r="E2197" s="158"/>
      <c r="F2197" s="158"/>
      <c r="G2197" s="180"/>
    </row>
    <row r="2198" s="3" customFormat="1" spans="1:7">
      <c r="A2198" s="124"/>
      <c r="C2198" s="158"/>
      <c r="D2198" s="158"/>
      <c r="E2198" s="158"/>
      <c r="F2198" s="158"/>
      <c r="G2198" s="180"/>
    </row>
    <row r="2199" s="3" customFormat="1" spans="1:7">
      <c r="A2199" s="124"/>
      <c r="C2199" s="158"/>
      <c r="D2199" s="158"/>
      <c r="E2199" s="158"/>
      <c r="F2199" s="158"/>
      <c r="G2199" s="180"/>
    </row>
    <row r="2200" s="3" customFormat="1" spans="1:7">
      <c r="A2200" s="124"/>
      <c r="C2200" s="158"/>
      <c r="D2200" s="158"/>
      <c r="E2200" s="158"/>
      <c r="F2200" s="158"/>
      <c r="G2200" s="180"/>
    </row>
    <row r="2201" s="3" customFormat="1" spans="1:7">
      <c r="A2201" s="124"/>
      <c r="C2201" s="158"/>
      <c r="D2201" s="158"/>
      <c r="E2201" s="158"/>
      <c r="F2201" s="158"/>
      <c r="G2201" s="180"/>
    </row>
    <row r="2202" s="3" customFormat="1" spans="1:7">
      <c r="A2202" s="124"/>
      <c r="C2202" s="158"/>
      <c r="D2202" s="158"/>
      <c r="E2202" s="158"/>
      <c r="F2202" s="158"/>
      <c r="G2202" s="180"/>
    </row>
    <row r="2203" s="3" customFormat="1" spans="1:7">
      <c r="A2203" s="124"/>
      <c r="C2203" s="158"/>
      <c r="D2203" s="158"/>
      <c r="E2203" s="158"/>
      <c r="F2203" s="158"/>
      <c r="G2203" s="180"/>
    </row>
    <row r="2204" s="3" customFormat="1" spans="1:7">
      <c r="A2204" s="124"/>
      <c r="C2204" s="158"/>
      <c r="D2204" s="158"/>
      <c r="E2204" s="158"/>
      <c r="F2204" s="158"/>
      <c r="G2204" s="180"/>
    </row>
    <row r="2205" s="3" customFormat="1" spans="1:7">
      <c r="A2205" s="124"/>
      <c r="C2205" s="158"/>
      <c r="D2205" s="158"/>
      <c r="E2205" s="158"/>
      <c r="F2205" s="158"/>
      <c r="G2205" s="180"/>
    </row>
    <row r="2206" s="3" customFormat="1" spans="1:7">
      <c r="A2206" s="124"/>
      <c r="C2206" s="158"/>
      <c r="D2206" s="158"/>
      <c r="E2206" s="158"/>
      <c r="F2206" s="158"/>
      <c r="G2206" s="180"/>
    </row>
    <row r="2207" s="3" customFormat="1" spans="1:7">
      <c r="A2207" s="124"/>
      <c r="C2207" s="158"/>
      <c r="D2207" s="158"/>
      <c r="E2207" s="158"/>
      <c r="F2207" s="158"/>
      <c r="G2207" s="180"/>
    </row>
    <row r="2208" s="3" customFormat="1" spans="1:7">
      <c r="A2208" s="124"/>
      <c r="C2208" s="158"/>
      <c r="D2208" s="158"/>
      <c r="E2208" s="158"/>
      <c r="F2208" s="158"/>
      <c r="G2208" s="180"/>
    </row>
    <row r="2209" s="3" customFormat="1" spans="1:7">
      <c r="A2209" s="124"/>
      <c r="C2209" s="158"/>
      <c r="D2209" s="158"/>
      <c r="E2209" s="158"/>
      <c r="F2209" s="158"/>
      <c r="G2209" s="180"/>
    </row>
    <row r="2210" s="3" customFormat="1" spans="1:7">
      <c r="A2210" s="124"/>
      <c r="C2210" s="158"/>
      <c r="D2210" s="158"/>
      <c r="E2210" s="158"/>
      <c r="F2210" s="158"/>
      <c r="G2210" s="180"/>
    </row>
    <row r="2211" s="3" customFormat="1" spans="1:7">
      <c r="A2211" s="124"/>
      <c r="C2211" s="158"/>
      <c r="D2211" s="158"/>
      <c r="E2211" s="158"/>
      <c r="F2211" s="158"/>
      <c r="G2211" s="180"/>
    </row>
    <row r="2212" s="3" customFormat="1" spans="1:7">
      <c r="A2212" s="124"/>
      <c r="C2212" s="158"/>
      <c r="D2212" s="158"/>
      <c r="E2212" s="158"/>
      <c r="F2212" s="158"/>
      <c r="G2212" s="180"/>
    </row>
    <row r="2213" s="3" customFormat="1" spans="1:7">
      <c r="A2213" s="124"/>
      <c r="C2213" s="158"/>
      <c r="D2213" s="158"/>
      <c r="E2213" s="158"/>
      <c r="F2213" s="158"/>
      <c r="G2213" s="180"/>
    </row>
    <row r="2214" s="3" customFormat="1" spans="1:7">
      <c r="A2214" s="124"/>
      <c r="C2214" s="158"/>
      <c r="D2214" s="158"/>
      <c r="E2214" s="158"/>
      <c r="F2214" s="158"/>
      <c r="G2214" s="180"/>
    </row>
    <row r="2215" s="3" customFormat="1" spans="1:7">
      <c r="A2215" s="124"/>
      <c r="C2215" s="158"/>
      <c r="D2215" s="158"/>
      <c r="E2215" s="158"/>
      <c r="F2215" s="158"/>
      <c r="G2215" s="180"/>
    </row>
    <row r="2216" s="3" customFormat="1" spans="1:7">
      <c r="A2216" s="124"/>
      <c r="C2216" s="158"/>
      <c r="D2216" s="158"/>
      <c r="E2216" s="158"/>
      <c r="F2216" s="158"/>
      <c r="G2216" s="180"/>
    </row>
    <row r="2217" s="3" customFormat="1" spans="1:7">
      <c r="A2217" s="124"/>
      <c r="C2217" s="158"/>
      <c r="D2217" s="158"/>
      <c r="E2217" s="158"/>
      <c r="F2217" s="158"/>
      <c r="G2217" s="180"/>
    </row>
    <row r="2218" s="3" customFormat="1" spans="1:7">
      <c r="A2218" s="124"/>
      <c r="C2218" s="158"/>
      <c r="D2218" s="158"/>
      <c r="E2218" s="158"/>
      <c r="F2218" s="158"/>
      <c r="G2218" s="180"/>
    </row>
    <row r="2219" s="3" customFormat="1" spans="1:7">
      <c r="A2219" s="124"/>
      <c r="C2219" s="158"/>
      <c r="D2219" s="158"/>
      <c r="E2219" s="158"/>
      <c r="F2219" s="158"/>
      <c r="G2219" s="180"/>
    </row>
    <row r="2220" s="3" customFormat="1" spans="1:7">
      <c r="A2220" s="124"/>
      <c r="C2220" s="158"/>
      <c r="D2220" s="158"/>
      <c r="E2220" s="158"/>
      <c r="F2220" s="158"/>
      <c r="G2220" s="180"/>
    </row>
    <row r="2221" s="3" customFormat="1" spans="1:7">
      <c r="A2221" s="124"/>
      <c r="C2221" s="158"/>
      <c r="D2221" s="158"/>
      <c r="E2221" s="158"/>
      <c r="F2221" s="158"/>
      <c r="G2221" s="180"/>
    </row>
    <row r="2222" s="3" customFormat="1" spans="1:7">
      <c r="A2222" s="124"/>
      <c r="C2222" s="158"/>
      <c r="D2222" s="158"/>
      <c r="E2222" s="158"/>
      <c r="F2222" s="158"/>
      <c r="G2222" s="180"/>
    </row>
    <row r="2223" s="3" customFormat="1" spans="1:7">
      <c r="A2223" s="124"/>
      <c r="C2223" s="158"/>
      <c r="D2223" s="158"/>
      <c r="E2223" s="158"/>
      <c r="F2223" s="158"/>
      <c r="G2223" s="180"/>
    </row>
    <row r="2224" s="3" customFormat="1" spans="1:7">
      <c r="A2224" s="124"/>
      <c r="C2224" s="158"/>
      <c r="D2224" s="158"/>
      <c r="E2224" s="158"/>
      <c r="F2224" s="158"/>
      <c r="G2224" s="180"/>
    </row>
    <row r="2225" s="3" customFormat="1" spans="1:7">
      <c r="A2225" s="124"/>
      <c r="C2225" s="158"/>
      <c r="D2225" s="158"/>
      <c r="E2225" s="158"/>
      <c r="F2225" s="158"/>
      <c r="G2225" s="180"/>
    </row>
    <row r="2226" s="3" customFormat="1" spans="1:7">
      <c r="A2226" s="124"/>
      <c r="C2226" s="158"/>
      <c r="D2226" s="158"/>
      <c r="E2226" s="158"/>
      <c r="F2226" s="158"/>
      <c r="G2226" s="180"/>
    </row>
    <row r="2227" s="3" customFormat="1" spans="1:7">
      <c r="A2227" s="124"/>
      <c r="C2227" s="158"/>
      <c r="D2227" s="158"/>
      <c r="E2227" s="158"/>
      <c r="F2227" s="158"/>
      <c r="G2227" s="180"/>
    </row>
    <row r="2228" s="3" customFormat="1" spans="1:7">
      <c r="A2228" s="124"/>
      <c r="C2228" s="158"/>
      <c r="D2228" s="158"/>
      <c r="E2228" s="158"/>
      <c r="F2228" s="158"/>
      <c r="G2228" s="180"/>
    </row>
    <row r="2229" s="3" customFormat="1" spans="1:7">
      <c r="A2229" s="124"/>
      <c r="C2229" s="158"/>
      <c r="D2229" s="158"/>
      <c r="E2229" s="158"/>
      <c r="F2229" s="158"/>
      <c r="G2229" s="180"/>
    </row>
    <row r="2230" s="3" customFormat="1" spans="1:7">
      <c r="A2230" s="124"/>
      <c r="C2230" s="158"/>
      <c r="D2230" s="158"/>
      <c r="E2230" s="158"/>
      <c r="F2230" s="158"/>
      <c r="G2230" s="180"/>
    </row>
    <row r="2231" s="3" customFormat="1" spans="1:7">
      <c r="A2231" s="124"/>
      <c r="C2231" s="158"/>
      <c r="D2231" s="158"/>
      <c r="E2231" s="158"/>
      <c r="F2231" s="158"/>
      <c r="G2231" s="180"/>
    </row>
    <row r="2232" s="3" customFormat="1" spans="1:7">
      <c r="A2232" s="124"/>
      <c r="C2232" s="158"/>
      <c r="D2232" s="158"/>
      <c r="E2232" s="158"/>
      <c r="F2232" s="158"/>
      <c r="G2232" s="180"/>
    </row>
    <row r="2233" s="3" customFormat="1" spans="1:7">
      <c r="A2233" s="124"/>
      <c r="C2233" s="158"/>
      <c r="D2233" s="158"/>
      <c r="E2233" s="158"/>
      <c r="F2233" s="158"/>
      <c r="G2233" s="180"/>
    </row>
    <row r="2234" s="3" customFormat="1" spans="1:7">
      <c r="A2234" s="124"/>
      <c r="C2234" s="158"/>
      <c r="D2234" s="158"/>
      <c r="E2234" s="158"/>
      <c r="F2234" s="158"/>
      <c r="G2234" s="180"/>
    </row>
    <row r="2235" s="3" customFormat="1" spans="1:7">
      <c r="A2235" s="124"/>
      <c r="C2235" s="158"/>
      <c r="D2235" s="158"/>
      <c r="E2235" s="158"/>
      <c r="F2235" s="158"/>
      <c r="G2235" s="180"/>
    </row>
    <row r="2236" s="3" customFormat="1" spans="1:7">
      <c r="A2236" s="124"/>
      <c r="C2236" s="158"/>
      <c r="D2236" s="158"/>
      <c r="E2236" s="158"/>
      <c r="F2236" s="158"/>
      <c r="G2236" s="180"/>
    </row>
    <row r="2237" s="3" customFormat="1" spans="1:7">
      <c r="A2237" s="124"/>
      <c r="C2237" s="158"/>
      <c r="D2237" s="158"/>
      <c r="E2237" s="158"/>
      <c r="F2237" s="158"/>
      <c r="G2237" s="180"/>
    </row>
    <row r="2238" s="3" customFormat="1" spans="1:7">
      <c r="A2238" s="124"/>
      <c r="C2238" s="158"/>
      <c r="D2238" s="158"/>
      <c r="E2238" s="158"/>
      <c r="F2238" s="158"/>
      <c r="G2238" s="180"/>
    </row>
    <row r="2239" s="3" customFormat="1" spans="1:7">
      <c r="A2239" s="124"/>
      <c r="C2239" s="158"/>
      <c r="D2239" s="158"/>
      <c r="E2239" s="158"/>
      <c r="F2239" s="158"/>
      <c r="G2239" s="180"/>
    </row>
    <row r="2240" s="3" customFormat="1" spans="1:7">
      <c r="A2240" s="124"/>
      <c r="C2240" s="158"/>
      <c r="D2240" s="158"/>
      <c r="E2240" s="158"/>
      <c r="F2240" s="158"/>
      <c r="G2240" s="180"/>
    </row>
    <row r="2241" s="3" customFormat="1" spans="1:7">
      <c r="A2241" s="124"/>
      <c r="C2241" s="158"/>
      <c r="D2241" s="158"/>
      <c r="E2241" s="158"/>
      <c r="F2241" s="158"/>
      <c r="G2241" s="180"/>
    </row>
    <row r="2242" s="3" customFormat="1" spans="1:7">
      <c r="A2242" s="124"/>
      <c r="C2242" s="158"/>
      <c r="D2242" s="158"/>
      <c r="E2242" s="158"/>
      <c r="F2242" s="158"/>
      <c r="G2242" s="180"/>
    </row>
    <row r="2243" s="3" customFormat="1" spans="1:7">
      <c r="A2243" s="124"/>
      <c r="C2243" s="158"/>
      <c r="D2243" s="158"/>
      <c r="E2243" s="158"/>
      <c r="F2243" s="158"/>
      <c r="G2243" s="180"/>
    </row>
    <row r="2244" s="3" customFormat="1" spans="1:7">
      <c r="A2244" s="124"/>
      <c r="C2244" s="158"/>
      <c r="D2244" s="158"/>
      <c r="E2244" s="158"/>
      <c r="F2244" s="158"/>
      <c r="G2244" s="180"/>
    </row>
    <row r="2245" s="3" customFormat="1" spans="1:7">
      <c r="A2245" s="124"/>
      <c r="C2245" s="158"/>
      <c r="D2245" s="158"/>
      <c r="E2245" s="158"/>
      <c r="F2245" s="158"/>
      <c r="G2245" s="180"/>
    </row>
    <row r="2246" s="3" customFormat="1" spans="1:7">
      <c r="A2246" s="124"/>
      <c r="C2246" s="158"/>
      <c r="D2246" s="158"/>
      <c r="E2246" s="158"/>
      <c r="F2246" s="158"/>
      <c r="G2246" s="180"/>
    </row>
    <row r="2247" s="3" customFormat="1" spans="1:7">
      <c r="A2247" s="124"/>
      <c r="C2247" s="158"/>
      <c r="D2247" s="158"/>
      <c r="E2247" s="158"/>
      <c r="F2247" s="158"/>
      <c r="G2247" s="180"/>
    </row>
    <row r="2248" s="3" customFormat="1" spans="1:7">
      <c r="A2248" s="124"/>
      <c r="C2248" s="158"/>
      <c r="D2248" s="158"/>
      <c r="E2248" s="158"/>
      <c r="F2248" s="158"/>
      <c r="G2248" s="180"/>
    </row>
    <row r="2249" s="3" customFormat="1" spans="1:7">
      <c r="A2249" s="124"/>
      <c r="C2249" s="158"/>
      <c r="D2249" s="158"/>
      <c r="E2249" s="158"/>
      <c r="F2249" s="158"/>
      <c r="G2249" s="180"/>
    </row>
    <row r="2250" s="3" customFormat="1" spans="1:7">
      <c r="A2250" s="124"/>
      <c r="C2250" s="158"/>
      <c r="D2250" s="158"/>
      <c r="E2250" s="158"/>
      <c r="F2250" s="158"/>
      <c r="G2250" s="180"/>
    </row>
    <row r="2251" s="3" customFormat="1" spans="1:7">
      <c r="A2251" s="124"/>
      <c r="C2251" s="158"/>
      <c r="D2251" s="158"/>
      <c r="E2251" s="158"/>
      <c r="F2251" s="158"/>
      <c r="G2251" s="180"/>
    </row>
    <row r="2252" s="3" customFormat="1" spans="1:7">
      <c r="A2252" s="124"/>
      <c r="C2252" s="158"/>
      <c r="D2252" s="158"/>
      <c r="E2252" s="158"/>
      <c r="F2252" s="158"/>
      <c r="G2252" s="180"/>
    </row>
    <row r="2253" s="3" customFormat="1" spans="1:7">
      <c r="A2253" s="124"/>
      <c r="C2253" s="158"/>
      <c r="D2253" s="158"/>
      <c r="E2253" s="158"/>
      <c r="F2253" s="158"/>
      <c r="G2253" s="180"/>
    </row>
    <row r="2254" s="3" customFormat="1" spans="1:7">
      <c r="A2254" s="124"/>
      <c r="C2254" s="158"/>
      <c r="D2254" s="158"/>
      <c r="E2254" s="158"/>
      <c r="F2254" s="158"/>
      <c r="G2254" s="180"/>
    </row>
    <row r="2255" s="3" customFormat="1" spans="1:7">
      <c r="A2255" s="124"/>
      <c r="C2255" s="158"/>
      <c r="D2255" s="158"/>
      <c r="E2255" s="158"/>
      <c r="F2255" s="158"/>
      <c r="G2255" s="180"/>
    </row>
    <row r="2256" s="3" customFormat="1" spans="1:7">
      <c r="A2256" s="124"/>
      <c r="C2256" s="158"/>
      <c r="D2256" s="158"/>
      <c r="E2256" s="158"/>
      <c r="F2256" s="158"/>
      <c r="G2256" s="180"/>
    </row>
    <row r="2257" s="3" customFormat="1" spans="1:7">
      <c r="A2257" s="124"/>
      <c r="C2257" s="158"/>
      <c r="D2257" s="158"/>
      <c r="E2257" s="158"/>
      <c r="F2257" s="158"/>
      <c r="G2257" s="180"/>
    </row>
    <row r="2258" s="3" customFormat="1" spans="1:7">
      <c r="A2258" s="124"/>
      <c r="C2258" s="158"/>
      <c r="D2258" s="158"/>
      <c r="E2258" s="158"/>
      <c r="F2258" s="158"/>
      <c r="G2258" s="180"/>
    </row>
    <row r="2259" s="3" customFormat="1" spans="1:7">
      <c r="A2259" s="124"/>
      <c r="C2259" s="158"/>
      <c r="D2259" s="158"/>
      <c r="E2259" s="158"/>
      <c r="F2259" s="158"/>
      <c r="G2259" s="180"/>
    </row>
    <row r="2260" s="3" customFormat="1" spans="1:7">
      <c r="A2260" s="124"/>
      <c r="C2260" s="158"/>
      <c r="D2260" s="158"/>
      <c r="E2260" s="158"/>
      <c r="F2260" s="158"/>
      <c r="G2260" s="180"/>
    </row>
    <row r="2261" s="3" customFormat="1" spans="1:7">
      <c r="A2261" s="124"/>
      <c r="C2261" s="158"/>
      <c r="D2261" s="158"/>
      <c r="E2261" s="158"/>
      <c r="F2261" s="158"/>
      <c r="G2261" s="180"/>
    </row>
    <row r="2262" s="3" customFormat="1" spans="1:7">
      <c r="A2262" s="124"/>
      <c r="C2262" s="158"/>
      <c r="D2262" s="158"/>
      <c r="E2262" s="158"/>
      <c r="F2262" s="158"/>
      <c r="G2262" s="180"/>
    </row>
    <row r="2263" s="3" customFormat="1" spans="1:7">
      <c r="A2263" s="124"/>
      <c r="C2263" s="158"/>
      <c r="D2263" s="158"/>
      <c r="E2263" s="158"/>
      <c r="F2263" s="158"/>
      <c r="G2263" s="180"/>
    </row>
    <row r="2264" s="3" customFormat="1" spans="1:7">
      <c r="A2264" s="124"/>
      <c r="C2264" s="158"/>
      <c r="D2264" s="158"/>
      <c r="E2264" s="158"/>
      <c r="F2264" s="158"/>
      <c r="G2264" s="180"/>
    </row>
    <row r="2265" s="3" customFormat="1" spans="1:7">
      <c r="A2265" s="124"/>
      <c r="C2265" s="158"/>
      <c r="D2265" s="158"/>
      <c r="E2265" s="158"/>
      <c r="F2265" s="158"/>
      <c r="G2265" s="180"/>
    </row>
    <row r="2266" s="3" customFormat="1" spans="1:7">
      <c r="A2266" s="124"/>
      <c r="C2266" s="158"/>
      <c r="D2266" s="158"/>
      <c r="E2266" s="158"/>
      <c r="F2266" s="158"/>
      <c r="G2266" s="180"/>
    </row>
    <row r="2267" s="3" customFormat="1" spans="1:7">
      <c r="A2267" s="124"/>
      <c r="C2267" s="158"/>
      <c r="D2267" s="158"/>
      <c r="E2267" s="158"/>
      <c r="F2267" s="158"/>
      <c r="G2267" s="180"/>
    </row>
    <row r="2268" s="3" customFormat="1" spans="1:7">
      <c r="A2268" s="124"/>
      <c r="C2268" s="158"/>
      <c r="D2268" s="158"/>
      <c r="E2268" s="158"/>
      <c r="F2268" s="158"/>
      <c r="G2268" s="180"/>
    </row>
    <row r="2269" s="3" customFormat="1" spans="1:7">
      <c r="A2269" s="124"/>
      <c r="C2269" s="158"/>
      <c r="D2269" s="158"/>
      <c r="E2269" s="158"/>
      <c r="F2269" s="158"/>
      <c r="G2269" s="180"/>
    </row>
    <row r="2270" s="3" customFormat="1" spans="1:7">
      <c r="A2270" s="124"/>
      <c r="C2270" s="158"/>
      <c r="D2270" s="158"/>
      <c r="E2270" s="158"/>
      <c r="F2270" s="158"/>
      <c r="G2270" s="180"/>
    </row>
    <row r="2271" s="3" customFormat="1" spans="1:7">
      <c r="A2271" s="124"/>
      <c r="C2271" s="158"/>
      <c r="D2271" s="158"/>
      <c r="E2271" s="158"/>
      <c r="F2271" s="158"/>
      <c r="G2271" s="180"/>
    </row>
    <row r="2272" s="3" customFormat="1" spans="1:7">
      <c r="A2272" s="124"/>
      <c r="C2272" s="158"/>
      <c r="D2272" s="158"/>
      <c r="E2272" s="158"/>
      <c r="F2272" s="158"/>
      <c r="G2272" s="180"/>
    </row>
    <row r="2273" s="3" customFormat="1" spans="1:7">
      <c r="A2273" s="124"/>
      <c r="C2273" s="158"/>
      <c r="D2273" s="158"/>
      <c r="E2273" s="158"/>
      <c r="F2273" s="158"/>
      <c r="G2273" s="180"/>
    </row>
    <row r="2274" s="3" customFormat="1" spans="1:7">
      <c r="A2274" s="124"/>
      <c r="C2274" s="158"/>
      <c r="D2274" s="158"/>
      <c r="E2274" s="158"/>
      <c r="F2274" s="158"/>
      <c r="G2274" s="180"/>
    </row>
    <row r="2275" s="3" customFormat="1" spans="1:7">
      <c r="A2275" s="124"/>
      <c r="C2275" s="158"/>
      <c r="D2275" s="158"/>
      <c r="E2275" s="158"/>
      <c r="F2275" s="158"/>
      <c r="G2275" s="180"/>
    </row>
    <row r="2276" s="3" customFormat="1" spans="1:7">
      <c r="A2276" s="124"/>
      <c r="C2276" s="158"/>
      <c r="D2276" s="158"/>
      <c r="E2276" s="158"/>
      <c r="F2276" s="158"/>
      <c r="G2276" s="180"/>
    </row>
    <row r="2277" s="3" customFormat="1" spans="1:7">
      <c r="A2277" s="124"/>
      <c r="C2277" s="158"/>
      <c r="D2277" s="158"/>
      <c r="E2277" s="158"/>
      <c r="F2277" s="158"/>
      <c r="G2277" s="180"/>
    </row>
    <row r="2278" s="3" customFormat="1" spans="1:7">
      <c r="A2278" s="124"/>
      <c r="C2278" s="158"/>
      <c r="D2278" s="158"/>
      <c r="E2278" s="158"/>
      <c r="F2278" s="158"/>
      <c r="G2278" s="180"/>
    </row>
    <row r="2279" s="3" customFormat="1" spans="1:7">
      <c r="A2279" s="124"/>
      <c r="C2279" s="158"/>
      <c r="D2279" s="158"/>
      <c r="E2279" s="158"/>
      <c r="F2279" s="158"/>
      <c r="G2279" s="180"/>
    </row>
    <row r="2280" s="3" customFormat="1" spans="1:7">
      <c r="A2280" s="124"/>
      <c r="C2280" s="158"/>
      <c r="D2280" s="158"/>
      <c r="E2280" s="158"/>
      <c r="F2280" s="158"/>
      <c r="G2280" s="180"/>
    </row>
    <row r="2281" s="3" customFormat="1" spans="1:7">
      <c r="A2281" s="124"/>
      <c r="C2281" s="158"/>
      <c r="D2281" s="158"/>
      <c r="E2281" s="158"/>
      <c r="F2281" s="158"/>
      <c r="G2281" s="180"/>
    </row>
    <row r="2282" s="3" customFormat="1" spans="1:7">
      <c r="A2282" s="124"/>
      <c r="C2282" s="158"/>
      <c r="D2282" s="158"/>
      <c r="E2282" s="158"/>
      <c r="F2282" s="158"/>
      <c r="G2282" s="180"/>
    </row>
    <row r="2283" s="3" customFormat="1" spans="1:7">
      <c r="A2283" s="124"/>
      <c r="C2283" s="158"/>
      <c r="D2283" s="158"/>
      <c r="E2283" s="158"/>
      <c r="F2283" s="158"/>
      <c r="G2283" s="180"/>
    </row>
    <row r="2284" s="3" customFormat="1" spans="1:7">
      <c r="A2284" s="124"/>
      <c r="C2284" s="158"/>
      <c r="D2284" s="158"/>
      <c r="E2284" s="158"/>
      <c r="F2284" s="158"/>
      <c r="G2284" s="180"/>
    </row>
    <row r="2285" s="3" customFormat="1" spans="1:7">
      <c r="A2285" s="124"/>
      <c r="C2285" s="158"/>
      <c r="D2285" s="158"/>
      <c r="E2285" s="158"/>
      <c r="F2285" s="158"/>
      <c r="G2285" s="180"/>
    </row>
    <row r="2286" s="3" customFormat="1" spans="1:7">
      <c r="A2286" s="124"/>
      <c r="C2286" s="158"/>
      <c r="D2286" s="158"/>
      <c r="E2286" s="158"/>
      <c r="F2286" s="158"/>
      <c r="G2286" s="180"/>
    </row>
    <row r="2287" s="3" customFormat="1" spans="1:7">
      <c r="A2287" s="124"/>
      <c r="C2287" s="158"/>
      <c r="D2287" s="158"/>
      <c r="E2287" s="158"/>
      <c r="F2287" s="158"/>
      <c r="G2287" s="180"/>
    </row>
    <row r="2288" s="3" customFormat="1" spans="1:7">
      <c r="A2288" s="124"/>
      <c r="C2288" s="158"/>
      <c r="D2288" s="158"/>
      <c r="E2288" s="158"/>
      <c r="F2288" s="158"/>
      <c r="G2288" s="180"/>
    </row>
    <row r="2289" s="3" customFormat="1" spans="1:7">
      <c r="A2289" s="124"/>
      <c r="C2289" s="158"/>
      <c r="D2289" s="158"/>
      <c r="E2289" s="158"/>
      <c r="F2289" s="158"/>
      <c r="G2289" s="180"/>
    </row>
    <row r="2290" s="3" customFormat="1" spans="1:7">
      <c r="A2290" s="124"/>
      <c r="C2290" s="158"/>
      <c r="D2290" s="158"/>
      <c r="E2290" s="158"/>
      <c r="F2290" s="158"/>
      <c r="G2290" s="180"/>
    </row>
    <row r="2291" s="3" customFormat="1" spans="1:7">
      <c r="A2291" s="124"/>
      <c r="C2291" s="158"/>
      <c r="D2291" s="158"/>
      <c r="E2291" s="158"/>
      <c r="F2291" s="158"/>
      <c r="G2291" s="180"/>
    </row>
    <row r="2292" s="3" customFormat="1" spans="1:7">
      <c r="A2292" s="124"/>
      <c r="C2292" s="158"/>
      <c r="D2292" s="158"/>
      <c r="E2292" s="158"/>
      <c r="F2292" s="158"/>
      <c r="G2292" s="180"/>
    </row>
    <row r="2293" s="3" customFormat="1" spans="1:7">
      <c r="A2293" s="124"/>
      <c r="C2293" s="158"/>
      <c r="D2293" s="158"/>
      <c r="E2293" s="158"/>
      <c r="F2293" s="158"/>
      <c r="G2293" s="180"/>
    </row>
    <row r="2294" s="3" customFormat="1" spans="1:7">
      <c r="A2294" s="124"/>
      <c r="C2294" s="158"/>
      <c r="D2294" s="158"/>
      <c r="E2294" s="158"/>
      <c r="F2294" s="158"/>
      <c r="G2294" s="180"/>
    </row>
    <row r="2295" s="3" customFormat="1" spans="1:7">
      <c r="A2295" s="124"/>
      <c r="C2295" s="158"/>
      <c r="D2295" s="158"/>
      <c r="E2295" s="158"/>
      <c r="F2295" s="158"/>
      <c r="G2295" s="180"/>
    </row>
    <row r="2296" s="3" customFormat="1" spans="1:7">
      <c r="A2296" s="124"/>
      <c r="C2296" s="158"/>
      <c r="D2296" s="158"/>
      <c r="E2296" s="158"/>
      <c r="F2296" s="158"/>
      <c r="G2296" s="180"/>
    </row>
    <row r="2297" s="3" customFormat="1" spans="1:7">
      <c r="A2297" s="124"/>
      <c r="C2297" s="158"/>
      <c r="D2297" s="158"/>
      <c r="E2297" s="158"/>
      <c r="F2297" s="158"/>
      <c r="G2297" s="180"/>
    </row>
    <row r="2298" s="3" customFormat="1" spans="1:7">
      <c r="A2298" s="124"/>
      <c r="C2298" s="158"/>
      <c r="D2298" s="158"/>
      <c r="E2298" s="158"/>
      <c r="F2298" s="158"/>
      <c r="G2298" s="180"/>
    </row>
    <row r="2299" s="3" customFormat="1" spans="1:7">
      <c r="A2299" s="124"/>
      <c r="C2299" s="158"/>
      <c r="D2299" s="158"/>
      <c r="E2299" s="158"/>
      <c r="F2299" s="158"/>
      <c r="G2299" s="180"/>
    </row>
    <row r="2300" s="3" customFormat="1" spans="1:7">
      <c r="A2300" s="124"/>
      <c r="C2300" s="158"/>
      <c r="D2300" s="158"/>
      <c r="E2300" s="158"/>
      <c r="F2300" s="158"/>
      <c r="G2300" s="180"/>
    </row>
    <row r="2301" s="3" customFormat="1" spans="1:7">
      <c r="A2301" s="124"/>
      <c r="C2301" s="158"/>
      <c r="D2301" s="158"/>
      <c r="E2301" s="158"/>
      <c r="F2301" s="158"/>
      <c r="G2301" s="180"/>
    </row>
    <row r="2302" s="3" customFormat="1" spans="1:7">
      <c r="A2302" s="124"/>
      <c r="C2302" s="158"/>
      <c r="D2302" s="158"/>
      <c r="E2302" s="158"/>
      <c r="F2302" s="158"/>
      <c r="G2302" s="180"/>
    </row>
    <row r="2303" s="3" customFormat="1" spans="1:7">
      <c r="A2303" s="124"/>
      <c r="C2303" s="158"/>
      <c r="D2303" s="158"/>
      <c r="E2303" s="158"/>
      <c r="F2303" s="158"/>
      <c r="G2303" s="180"/>
    </row>
    <row r="2304" s="3" customFormat="1" spans="1:7">
      <c r="A2304" s="124"/>
      <c r="C2304" s="158"/>
      <c r="D2304" s="158"/>
      <c r="E2304" s="158"/>
      <c r="F2304" s="158"/>
      <c r="G2304" s="180"/>
    </row>
    <row r="2305" s="3" customFormat="1" spans="1:7">
      <c r="A2305" s="124"/>
      <c r="C2305" s="158"/>
      <c r="D2305" s="158"/>
      <c r="E2305" s="158"/>
      <c r="F2305" s="158"/>
      <c r="G2305" s="180"/>
    </row>
    <row r="2306" s="3" customFormat="1" spans="1:7">
      <c r="A2306" s="124"/>
      <c r="C2306" s="158"/>
      <c r="D2306" s="158"/>
      <c r="E2306" s="158"/>
      <c r="F2306" s="158"/>
      <c r="G2306" s="180"/>
    </row>
    <row r="2307" s="3" customFormat="1" spans="1:7">
      <c r="A2307" s="124"/>
      <c r="C2307" s="158"/>
      <c r="D2307" s="158"/>
      <c r="E2307" s="158"/>
      <c r="F2307" s="158"/>
      <c r="G2307" s="180"/>
    </row>
    <row r="2308" s="3" customFormat="1" spans="1:7">
      <c r="A2308" s="124"/>
      <c r="C2308" s="158"/>
      <c r="D2308" s="158"/>
      <c r="E2308" s="158"/>
      <c r="F2308" s="158"/>
      <c r="G2308" s="180"/>
    </row>
    <row r="2309" s="3" customFormat="1" spans="1:7">
      <c r="A2309" s="124"/>
      <c r="C2309" s="158"/>
      <c r="D2309" s="158"/>
      <c r="E2309" s="158"/>
      <c r="F2309" s="158"/>
      <c r="G2309" s="180"/>
    </row>
    <row r="2310" s="3" customFormat="1" spans="1:7">
      <c r="A2310" s="124"/>
      <c r="C2310" s="158"/>
      <c r="D2310" s="158"/>
      <c r="E2310" s="158"/>
      <c r="F2310" s="158"/>
      <c r="G2310" s="180"/>
    </row>
    <row r="2311" s="3" customFormat="1" spans="1:7">
      <c r="A2311" s="124"/>
      <c r="C2311" s="158"/>
      <c r="D2311" s="158"/>
      <c r="E2311" s="158"/>
      <c r="F2311" s="158"/>
      <c r="G2311" s="180"/>
    </row>
    <row r="2312" s="3" customFormat="1" spans="1:7">
      <c r="A2312" s="124"/>
      <c r="C2312" s="158"/>
      <c r="D2312" s="158"/>
      <c r="E2312" s="158"/>
      <c r="F2312" s="158"/>
      <c r="G2312" s="180"/>
    </row>
    <row r="2313" s="3" customFormat="1" spans="1:7">
      <c r="A2313" s="124"/>
      <c r="C2313" s="158"/>
      <c r="D2313" s="158"/>
      <c r="E2313" s="158"/>
      <c r="F2313" s="158"/>
      <c r="G2313" s="180"/>
    </row>
    <row r="2314" s="3" customFormat="1" spans="1:7">
      <c r="A2314" s="124"/>
      <c r="C2314" s="158"/>
      <c r="D2314" s="158"/>
      <c r="E2314" s="158"/>
      <c r="F2314" s="158"/>
      <c r="G2314" s="180"/>
    </row>
    <row r="2315" s="3" customFormat="1" spans="1:7">
      <c r="A2315" s="124"/>
      <c r="C2315" s="158"/>
      <c r="D2315" s="158"/>
      <c r="E2315" s="158"/>
      <c r="F2315" s="158"/>
      <c r="G2315" s="180"/>
    </row>
    <row r="2316" s="3" customFormat="1" spans="1:7">
      <c r="A2316" s="124"/>
      <c r="C2316" s="158"/>
      <c r="D2316" s="158"/>
      <c r="E2316" s="158"/>
      <c r="F2316" s="158"/>
      <c r="G2316" s="180"/>
    </row>
    <row r="2317" s="3" customFormat="1" spans="1:7">
      <c r="A2317" s="124"/>
      <c r="C2317" s="158"/>
      <c r="D2317" s="158"/>
      <c r="E2317" s="158"/>
      <c r="F2317" s="158"/>
      <c r="G2317" s="180"/>
    </row>
    <row r="2318" s="3" customFormat="1" spans="1:7">
      <c r="A2318" s="124"/>
      <c r="C2318" s="158"/>
      <c r="D2318" s="158"/>
      <c r="E2318" s="158"/>
      <c r="F2318" s="158"/>
      <c r="G2318" s="180"/>
    </row>
    <row r="2319" s="3" customFormat="1" spans="1:7">
      <c r="A2319" s="124"/>
      <c r="C2319" s="158"/>
      <c r="D2319" s="158"/>
      <c r="E2319" s="158"/>
      <c r="F2319" s="158"/>
      <c r="G2319" s="180"/>
    </row>
    <row r="2320" s="3" customFormat="1" spans="1:7">
      <c r="A2320" s="124"/>
      <c r="C2320" s="158"/>
      <c r="D2320" s="158"/>
      <c r="E2320" s="158"/>
      <c r="F2320" s="158"/>
      <c r="G2320" s="180"/>
    </row>
    <row r="2321" s="3" customFormat="1" spans="1:7">
      <c r="A2321" s="124"/>
      <c r="C2321" s="158"/>
      <c r="D2321" s="158"/>
      <c r="E2321" s="158"/>
      <c r="F2321" s="158"/>
      <c r="G2321" s="180"/>
    </row>
    <row r="2322" s="3" customFormat="1" spans="1:7">
      <c r="A2322" s="124"/>
      <c r="C2322" s="158"/>
      <c r="D2322" s="158"/>
      <c r="E2322" s="158"/>
      <c r="F2322" s="158"/>
      <c r="G2322" s="180"/>
    </row>
    <row r="2323" s="3" customFormat="1" spans="1:7">
      <c r="A2323" s="124"/>
      <c r="C2323" s="158"/>
      <c r="D2323" s="158"/>
      <c r="E2323" s="158"/>
      <c r="F2323" s="158"/>
      <c r="G2323" s="180"/>
    </row>
    <row r="2324" s="3" customFormat="1" spans="1:7">
      <c r="A2324" s="124"/>
      <c r="C2324" s="158"/>
      <c r="D2324" s="158"/>
      <c r="E2324" s="158"/>
      <c r="F2324" s="158"/>
      <c r="G2324" s="180"/>
    </row>
    <row r="2325" s="3" customFormat="1" spans="1:7">
      <c r="A2325" s="124"/>
      <c r="C2325" s="158"/>
      <c r="D2325" s="158"/>
      <c r="E2325" s="158"/>
      <c r="F2325" s="158"/>
      <c r="G2325" s="180"/>
    </row>
    <row r="2326" s="3" customFormat="1" spans="1:7">
      <c r="A2326" s="124"/>
      <c r="C2326" s="158"/>
      <c r="D2326" s="158"/>
      <c r="E2326" s="158"/>
      <c r="F2326" s="158"/>
      <c r="G2326" s="180"/>
    </row>
    <row r="2327" s="3" customFormat="1" spans="1:7">
      <c r="A2327" s="124"/>
      <c r="C2327" s="158"/>
      <c r="D2327" s="158"/>
      <c r="E2327" s="158"/>
      <c r="F2327" s="158"/>
      <c r="G2327" s="180"/>
    </row>
    <row r="2328" s="3" customFormat="1" spans="1:7">
      <c r="A2328" s="124"/>
      <c r="C2328" s="158"/>
      <c r="D2328" s="158"/>
      <c r="E2328" s="158"/>
      <c r="F2328" s="158"/>
      <c r="G2328" s="180"/>
    </row>
    <row r="2329" s="3" customFormat="1" spans="1:7">
      <c r="A2329" s="124"/>
      <c r="C2329" s="158"/>
      <c r="D2329" s="158"/>
      <c r="E2329" s="158"/>
      <c r="F2329" s="158"/>
      <c r="G2329" s="180"/>
    </row>
    <row r="2330" s="3" customFormat="1" spans="1:7">
      <c r="A2330" s="124"/>
      <c r="C2330" s="158"/>
      <c r="D2330" s="158"/>
      <c r="E2330" s="158"/>
      <c r="F2330" s="158"/>
      <c r="G2330" s="180"/>
    </row>
    <row r="2331" s="3" customFormat="1" spans="1:7">
      <c r="A2331" s="124"/>
      <c r="C2331" s="158"/>
      <c r="D2331" s="158"/>
      <c r="E2331" s="158"/>
      <c r="F2331" s="158"/>
      <c r="G2331" s="180"/>
    </row>
    <row r="2332" s="3" customFormat="1" spans="1:7">
      <c r="A2332" s="124"/>
      <c r="C2332" s="158"/>
      <c r="D2332" s="158"/>
      <c r="E2332" s="158"/>
      <c r="F2332" s="158"/>
      <c r="G2332" s="180"/>
    </row>
    <row r="2333" s="3" customFormat="1" spans="1:7">
      <c r="A2333" s="124"/>
      <c r="C2333" s="158"/>
      <c r="D2333" s="158"/>
      <c r="E2333" s="158"/>
      <c r="F2333" s="158"/>
      <c r="G2333" s="180"/>
    </row>
    <row r="2334" s="3" customFormat="1" spans="1:7">
      <c r="A2334" s="124"/>
      <c r="C2334" s="158"/>
      <c r="D2334" s="158"/>
      <c r="E2334" s="158"/>
      <c r="F2334" s="158"/>
      <c r="G2334" s="180"/>
    </row>
    <row r="2335" s="3" customFormat="1" spans="1:7">
      <c r="A2335" s="124"/>
      <c r="C2335" s="158"/>
      <c r="D2335" s="158"/>
      <c r="E2335" s="158"/>
      <c r="F2335" s="158"/>
      <c r="G2335" s="180"/>
    </row>
    <row r="2336" s="3" customFormat="1" spans="1:7">
      <c r="A2336" s="124"/>
      <c r="C2336" s="158"/>
      <c r="D2336" s="158"/>
      <c r="E2336" s="158"/>
      <c r="F2336" s="158"/>
      <c r="G2336" s="180"/>
    </row>
    <row r="2337" s="3" customFormat="1" spans="1:7">
      <c r="A2337" s="124"/>
      <c r="C2337" s="158"/>
      <c r="D2337" s="158"/>
      <c r="E2337" s="158"/>
      <c r="F2337" s="158"/>
      <c r="G2337" s="180"/>
    </row>
    <row r="2338" s="3" customFormat="1" spans="1:7">
      <c r="A2338" s="124"/>
      <c r="C2338" s="158"/>
      <c r="D2338" s="158"/>
      <c r="E2338" s="158"/>
      <c r="F2338" s="158"/>
      <c r="G2338" s="180"/>
    </row>
    <row r="2339" s="3" customFormat="1" spans="1:7">
      <c r="A2339" s="124"/>
      <c r="C2339" s="158"/>
      <c r="D2339" s="158"/>
      <c r="E2339" s="158"/>
      <c r="F2339" s="158"/>
      <c r="G2339" s="180"/>
    </row>
    <row r="2340" s="3" customFormat="1" spans="1:7">
      <c r="A2340" s="124"/>
      <c r="C2340" s="158"/>
      <c r="D2340" s="158"/>
      <c r="E2340" s="158"/>
      <c r="F2340" s="158"/>
      <c r="G2340" s="180"/>
    </row>
    <row r="2341" s="3" customFormat="1" spans="1:7">
      <c r="A2341" s="124"/>
      <c r="C2341" s="158"/>
      <c r="D2341" s="158"/>
      <c r="E2341" s="158"/>
      <c r="F2341" s="158"/>
      <c r="G2341" s="180"/>
    </row>
    <row r="2342" s="3" customFormat="1" spans="1:7">
      <c r="A2342" s="124"/>
      <c r="C2342" s="158"/>
      <c r="D2342" s="158"/>
      <c r="E2342" s="158"/>
      <c r="F2342" s="158"/>
      <c r="G2342" s="180"/>
    </row>
    <row r="2343" s="3" customFormat="1" spans="1:7">
      <c r="A2343" s="124"/>
      <c r="C2343" s="158"/>
      <c r="D2343" s="158"/>
      <c r="E2343" s="158"/>
      <c r="F2343" s="158"/>
      <c r="G2343" s="180"/>
    </row>
    <row r="2344" s="3" customFormat="1" spans="1:7">
      <c r="A2344" s="124"/>
      <c r="C2344" s="158"/>
      <c r="D2344" s="158"/>
      <c r="E2344" s="158"/>
      <c r="F2344" s="158"/>
      <c r="G2344" s="180"/>
    </row>
    <row r="2345" s="3" customFormat="1" spans="1:7">
      <c r="A2345" s="124"/>
      <c r="C2345" s="158"/>
      <c r="D2345" s="158"/>
      <c r="E2345" s="158"/>
      <c r="F2345" s="158"/>
      <c r="G2345" s="180"/>
    </row>
    <row r="2346" s="3" customFormat="1" spans="1:7">
      <c r="A2346" s="124"/>
      <c r="C2346" s="158"/>
      <c r="D2346" s="158"/>
      <c r="E2346" s="158"/>
      <c r="F2346" s="158"/>
      <c r="G2346" s="180"/>
    </row>
    <row r="2347" s="3" customFormat="1" spans="1:7">
      <c r="A2347" s="124"/>
      <c r="C2347" s="158"/>
      <c r="D2347" s="158"/>
      <c r="E2347" s="158"/>
      <c r="F2347" s="158"/>
      <c r="G2347" s="180"/>
    </row>
    <row r="2348" s="3" customFormat="1" spans="1:7">
      <c r="A2348" s="124"/>
      <c r="C2348" s="158"/>
      <c r="D2348" s="158"/>
      <c r="E2348" s="158"/>
      <c r="F2348" s="158"/>
      <c r="G2348" s="180"/>
    </row>
    <row r="2349" s="3" customFormat="1" spans="1:7">
      <c r="A2349" s="124"/>
      <c r="C2349" s="158"/>
      <c r="D2349" s="158"/>
      <c r="E2349" s="158"/>
      <c r="F2349" s="158"/>
      <c r="G2349" s="180"/>
    </row>
    <row r="2350" s="3" customFormat="1" spans="1:7">
      <c r="A2350" s="124"/>
      <c r="C2350" s="158"/>
      <c r="D2350" s="158"/>
      <c r="E2350" s="158"/>
      <c r="F2350" s="158"/>
      <c r="G2350" s="180"/>
    </row>
    <row r="2351" s="3" customFormat="1" spans="1:7">
      <c r="A2351" s="124"/>
      <c r="C2351" s="158"/>
      <c r="D2351" s="158"/>
      <c r="E2351" s="158"/>
      <c r="F2351" s="158"/>
      <c r="G2351" s="180"/>
    </row>
    <row r="2352" s="3" customFormat="1" spans="1:7">
      <c r="A2352" s="124"/>
      <c r="C2352" s="158"/>
      <c r="D2352" s="158"/>
      <c r="E2352" s="158"/>
      <c r="F2352" s="158"/>
      <c r="G2352" s="180"/>
    </row>
    <row r="2353" s="3" customFormat="1" spans="1:7">
      <c r="A2353" s="124"/>
      <c r="C2353" s="158"/>
      <c r="D2353" s="158"/>
      <c r="E2353" s="158"/>
      <c r="F2353" s="158"/>
      <c r="G2353" s="180"/>
    </row>
    <row r="2354" s="3" customFormat="1" spans="1:7">
      <c r="A2354" s="124"/>
      <c r="C2354" s="158"/>
      <c r="D2354" s="158"/>
      <c r="E2354" s="158"/>
      <c r="F2354" s="158"/>
      <c r="G2354" s="180"/>
    </row>
    <row r="2355" s="3" customFormat="1" spans="1:7">
      <c r="A2355" s="124"/>
      <c r="C2355" s="158"/>
      <c r="D2355" s="158"/>
      <c r="E2355" s="158"/>
      <c r="F2355" s="158"/>
      <c r="G2355" s="180"/>
    </row>
    <row r="2356" s="3" customFormat="1" spans="1:7">
      <c r="A2356" s="124"/>
      <c r="C2356" s="158"/>
      <c r="D2356" s="158"/>
      <c r="E2356" s="158"/>
      <c r="F2356" s="158"/>
      <c r="G2356" s="180"/>
    </row>
    <row r="2357" s="3" customFormat="1" spans="1:7">
      <c r="A2357" s="124"/>
      <c r="C2357" s="158"/>
      <c r="D2357" s="158"/>
      <c r="E2357" s="158"/>
      <c r="F2357" s="158"/>
      <c r="G2357" s="180"/>
    </row>
    <row r="2358" s="3" customFormat="1" spans="1:7">
      <c r="A2358" s="124"/>
      <c r="C2358" s="158"/>
      <c r="D2358" s="158"/>
      <c r="E2358" s="158"/>
      <c r="F2358" s="158"/>
      <c r="G2358" s="180"/>
    </row>
    <row r="2359" s="3" customFormat="1" spans="1:7">
      <c r="A2359" s="124"/>
      <c r="C2359" s="158"/>
      <c r="D2359" s="158"/>
      <c r="E2359" s="158"/>
      <c r="F2359" s="158"/>
      <c r="G2359" s="180"/>
    </row>
    <row r="2360" s="3" customFormat="1" spans="1:7">
      <c r="A2360" s="124"/>
      <c r="C2360" s="158"/>
      <c r="D2360" s="158"/>
      <c r="E2360" s="158"/>
      <c r="F2360" s="158"/>
      <c r="G2360" s="180"/>
    </row>
    <row r="2361" s="3" customFormat="1" spans="1:7">
      <c r="A2361" s="124"/>
      <c r="C2361" s="158"/>
      <c r="D2361" s="158"/>
      <c r="E2361" s="158"/>
      <c r="F2361" s="158"/>
      <c r="G2361" s="180"/>
    </row>
    <row r="2362" s="3" customFormat="1" spans="1:7">
      <c r="A2362" s="124"/>
      <c r="C2362" s="158"/>
      <c r="D2362" s="158"/>
      <c r="E2362" s="158"/>
      <c r="F2362" s="158"/>
      <c r="G2362" s="180"/>
    </row>
    <row r="2363" s="3" customFormat="1" spans="1:7">
      <c r="A2363" s="124"/>
      <c r="C2363" s="158"/>
      <c r="D2363" s="158"/>
      <c r="E2363" s="158"/>
      <c r="F2363" s="158"/>
      <c r="G2363" s="180"/>
    </row>
    <row r="2364" s="3" customFormat="1" spans="1:7">
      <c r="A2364" s="124"/>
      <c r="C2364" s="158"/>
      <c r="D2364" s="158"/>
      <c r="E2364" s="158"/>
      <c r="F2364" s="158"/>
      <c r="G2364" s="180"/>
    </row>
    <row r="2365" s="3" customFormat="1" spans="1:7">
      <c r="A2365" s="124"/>
      <c r="C2365" s="158"/>
      <c r="D2365" s="158"/>
      <c r="E2365" s="158"/>
      <c r="F2365" s="158"/>
      <c r="G2365" s="180"/>
    </row>
    <row r="2366" s="3" customFormat="1" spans="1:7">
      <c r="A2366" s="124"/>
      <c r="C2366" s="158"/>
      <c r="D2366" s="158"/>
      <c r="E2366" s="158"/>
      <c r="F2366" s="158"/>
      <c r="G2366" s="180"/>
    </row>
    <row r="2367" s="3" customFormat="1" spans="1:7">
      <c r="A2367" s="124"/>
      <c r="C2367" s="158"/>
      <c r="D2367" s="158"/>
      <c r="E2367" s="158"/>
      <c r="F2367" s="158"/>
      <c r="G2367" s="180"/>
    </row>
    <row r="2368" s="3" customFormat="1" spans="1:7">
      <c r="A2368" s="124"/>
      <c r="C2368" s="158"/>
      <c r="D2368" s="158"/>
      <c r="E2368" s="158"/>
      <c r="F2368" s="158"/>
      <c r="G2368" s="180"/>
    </row>
    <row r="2369" s="3" customFormat="1" spans="1:7">
      <c r="A2369" s="124"/>
      <c r="C2369" s="158"/>
      <c r="D2369" s="158"/>
      <c r="E2369" s="158"/>
      <c r="F2369" s="158"/>
      <c r="G2369" s="180"/>
    </row>
    <row r="2370" s="3" customFormat="1" spans="1:7">
      <c r="A2370" s="124"/>
      <c r="C2370" s="158"/>
      <c r="D2370" s="158"/>
      <c r="E2370" s="158"/>
      <c r="F2370" s="158"/>
      <c r="G2370" s="180"/>
    </row>
    <row r="2371" s="3" customFormat="1" spans="1:7">
      <c r="A2371" s="124"/>
      <c r="C2371" s="158"/>
      <c r="D2371" s="158"/>
      <c r="E2371" s="158"/>
      <c r="F2371" s="158"/>
      <c r="G2371" s="180"/>
    </row>
    <row r="2372" s="3" customFormat="1" spans="1:7">
      <c r="A2372" s="124"/>
      <c r="C2372" s="158"/>
      <c r="D2372" s="158"/>
      <c r="E2372" s="158"/>
      <c r="F2372" s="158"/>
      <c r="G2372" s="180"/>
    </row>
    <row r="2373" s="3" customFormat="1" spans="1:7">
      <c r="A2373" s="124"/>
      <c r="C2373" s="158"/>
      <c r="D2373" s="158"/>
      <c r="E2373" s="158"/>
      <c r="F2373" s="158"/>
      <c r="G2373" s="180"/>
    </row>
    <row r="2374" s="3" customFormat="1" spans="1:7">
      <c r="A2374" s="124"/>
      <c r="C2374" s="158"/>
      <c r="D2374" s="158"/>
      <c r="E2374" s="158"/>
      <c r="F2374" s="158"/>
      <c r="G2374" s="180"/>
    </row>
    <row r="2375" s="3" customFormat="1" spans="1:7">
      <c r="A2375" s="124"/>
      <c r="C2375" s="158"/>
      <c r="D2375" s="158"/>
      <c r="E2375" s="158"/>
      <c r="F2375" s="158"/>
      <c r="G2375" s="180"/>
    </row>
    <row r="2376" s="3" customFormat="1" spans="1:7">
      <c r="A2376" s="124"/>
      <c r="C2376" s="158"/>
      <c r="D2376" s="158"/>
      <c r="E2376" s="158"/>
      <c r="F2376" s="158"/>
      <c r="G2376" s="180"/>
    </row>
    <row r="2377" s="3" customFormat="1" spans="1:7">
      <c r="A2377" s="124"/>
      <c r="C2377" s="158"/>
      <c r="D2377" s="158"/>
      <c r="E2377" s="158"/>
      <c r="F2377" s="158"/>
      <c r="G2377" s="180"/>
    </row>
    <row r="2378" s="3" customFormat="1" spans="1:7">
      <c r="A2378" s="124"/>
      <c r="C2378" s="158"/>
      <c r="D2378" s="158"/>
      <c r="E2378" s="158"/>
      <c r="F2378" s="158"/>
      <c r="G2378" s="180"/>
    </row>
    <row r="2379" s="3" customFormat="1" spans="1:7">
      <c r="A2379" s="124"/>
      <c r="C2379" s="158"/>
      <c r="D2379" s="158"/>
      <c r="E2379" s="158"/>
      <c r="F2379" s="158"/>
      <c r="G2379" s="180"/>
    </row>
    <row r="2380" s="3" customFormat="1" spans="1:7">
      <c r="A2380" s="124"/>
      <c r="C2380" s="158"/>
      <c r="D2380" s="158"/>
      <c r="E2380" s="158"/>
      <c r="F2380" s="158"/>
      <c r="G2380" s="180"/>
    </row>
    <row r="2381" s="3" customFormat="1" spans="1:7">
      <c r="A2381" s="124"/>
      <c r="C2381" s="158"/>
      <c r="D2381" s="158"/>
      <c r="E2381" s="158"/>
      <c r="F2381" s="158"/>
      <c r="G2381" s="180"/>
    </row>
    <row r="2382" s="3" customFormat="1" spans="1:7">
      <c r="A2382" s="124"/>
      <c r="C2382" s="158"/>
      <c r="D2382" s="158"/>
      <c r="E2382" s="158"/>
      <c r="F2382" s="158"/>
      <c r="G2382" s="180"/>
    </row>
    <row r="2383" s="3" customFormat="1" spans="1:7">
      <c r="A2383" s="124"/>
      <c r="C2383" s="158"/>
      <c r="D2383" s="158"/>
      <c r="E2383" s="158"/>
      <c r="F2383" s="158"/>
      <c r="G2383" s="180"/>
    </row>
    <row r="2384" s="3" customFormat="1" spans="1:7">
      <c r="A2384" s="124"/>
      <c r="C2384" s="158"/>
      <c r="D2384" s="158"/>
      <c r="E2384" s="158"/>
      <c r="F2384" s="158"/>
      <c r="G2384" s="180"/>
    </row>
    <row r="2385" s="3" customFormat="1" spans="1:7">
      <c r="A2385" s="124"/>
      <c r="C2385" s="158"/>
      <c r="D2385" s="158"/>
      <c r="E2385" s="158"/>
      <c r="F2385" s="158"/>
      <c r="G2385" s="180"/>
    </row>
    <row r="2386" s="3" customFormat="1" spans="1:7">
      <c r="A2386" s="124"/>
      <c r="C2386" s="158"/>
      <c r="D2386" s="158"/>
      <c r="E2386" s="158"/>
      <c r="F2386" s="158"/>
      <c r="G2386" s="180"/>
    </row>
    <row r="2387" s="3" customFormat="1" spans="1:7">
      <c r="A2387" s="124"/>
      <c r="C2387" s="158"/>
      <c r="D2387" s="158"/>
      <c r="E2387" s="158"/>
      <c r="F2387" s="158"/>
      <c r="G2387" s="180"/>
    </row>
    <row r="2388" s="3" customFormat="1" spans="1:7">
      <c r="A2388" s="124"/>
      <c r="C2388" s="158"/>
      <c r="D2388" s="158"/>
      <c r="E2388" s="158"/>
      <c r="F2388" s="158"/>
      <c r="G2388" s="180"/>
    </row>
    <row r="2389" s="3" customFormat="1" spans="1:7">
      <c r="A2389" s="124"/>
      <c r="C2389" s="158"/>
      <c r="D2389" s="158"/>
      <c r="E2389" s="158"/>
      <c r="F2389" s="158"/>
      <c r="G2389" s="180"/>
    </row>
    <row r="2390" s="3" customFormat="1" spans="1:7">
      <c r="A2390" s="124"/>
      <c r="C2390" s="158"/>
      <c r="D2390" s="158"/>
      <c r="E2390" s="158"/>
      <c r="F2390" s="158"/>
      <c r="G2390" s="180"/>
    </row>
    <row r="2391" s="3" customFormat="1" spans="1:7">
      <c r="A2391" s="124"/>
      <c r="C2391" s="158"/>
      <c r="D2391" s="158"/>
      <c r="E2391" s="158"/>
      <c r="F2391" s="158"/>
      <c r="G2391" s="180"/>
    </row>
    <row r="2392" s="3" customFormat="1" spans="1:7">
      <c r="A2392" s="124"/>
      <c r="C2392" s="158"/>
      <c r="D2392" s="158"/>
      <c r="E2392" s="158"/>
      <c r="F2392" s="158"/>
      <c r="G2392" s="180"/>
    </row>
    <row r="2393" s="3" customFormat="1" spans="1:7">
      <c r="A2393" s="124"/>
      <c r="C2393" s="158"/>
      <c r="D2393" s="158"/>
      <c r="E2393" s="158"/>
      <c r="F2393" s="158"/>
      <c r="G2393" s="180"/>
    </row>
    <row r="2394" s="3" customFormat="1" spans="1:7">
      <c r="A2394" s="124"/>
      <c r="C2394" s="158"/>
      <c r="D2394" s="158"/>
      <c r="E2394" s="158"/>
      <c r="F2394" s="158"/>
      <c r="G2394" s="180"/>
    </row>
    <row r="2395" s="3" customFormat="1" spans="1:7">
      <c r="A2395" s="124"/>
      <c r="C2395" s="158"/>
      <c r="D2395" s="158"/>
      <c r="E2395" s="158"/>
      <c r="F2395" s="158"/>
      <c r="G2395" s="180"/>
    </row>
    <row r="2396" s="3" customFormat="1" spans="1:7">
      <c r="A2396" s="124"/>
      <c r="C2396" s="158"/>
      <c r="D2396" s="158"/>
      <c r="E2396" s="158"/>
      <c r="F2396" s="158"/>
      <c r="G2396" s="180"/>
    </row>
    <row r="2397" s="3" customFormat="1" spans="1:7">
      <c r="A2397" s="124"/>
      <c r="C2397" s="158"/>
      <c r="D2397" s="158"/>
      <c r="E2397" s="158"/>
      <c r="F2397" s="158"/>
      <c r="G2397" s="180"/>
    </row>
    <row r="2398" s="3" customFormat="1" spans="1:7">
      <c r="A2398" s="124"/>
      <c r="C2398" s="158"/>
      <c r="D2398" s="158"/>
      <c r="E2398" s="158"/>
      <c r="F2398" s="158"/>
      <c r="G2398" s="180"/>
    </row>
    <row r="2399" s="3" customFormat="1" spans="1:7">
      <c r="A2399" s="124"/>
      <c r="C2399" s="158"/>
      <c r="D2399" s="158"/>
      <c r="E2399" s="158"/>
      <c r="F2399" s="158"/>
      <c r="G2399" s="180"/>
    </row>
    <row r="2400" s="3" customFormat="1" spans="1:7">
      <c r="A2400" s="124"/>
      <c r="C2400" s="158"/>
      <c r="D2400" s="158"/>
      <c r="E2400" s="158"/>
      <c r="F2400" s="158"/>
      <c r="G2400" s="180"/>
    </row>
    <row r="2401" s="3" customFormat="1" spans="1:7">
      <c r="A2401" s="124"/>
      <c r="C2401" s="158"/>
      <c r="D2401" s="158"/>
      <c r="E2401" s="158"/>
      <c r="F2401" s="158"/>
      <c r="G2401" s="180"/>
    </row>
    <row r="2402" s="3" customFormat="1" spans="1:7">
      <c r="A2402" s="124"/>
      <c r="C2402" s="158"/>
      <c r="D2402" s="158"/>
      <c r="E2402" s="158"/>
      <c r="F2402" s="158"/>
      <c r="G2402" s="180"/>
    </row>
    <row r="2403" s="3" customFormat="1" spans="1:7">
      <c r="A2403" s="124"/>
      <c r="C2403" s="158"/>
      <c r="D2403" s="158"/>
      <c r="E2403" s="158"/>
      <c r="F2403" s="158"/>
      <c r="G2403" s="180"/>
    </row>
    <row r="2404" s="3" customFormat="1" spans="1:7">
      <c r="A2404" s="124"/>
      <c r="C2404" s="158"/>
      <c r="D2404" s="158"/>
      <c r="E2404" s="158"/>
      <c r="F2404" s="158"/>
      <c r="G2404" s="180"/>
    </row>
    <row r="2405" s="3" customFormat="1" spans="1:7">
      <c r="A2405" s="124"/>
      <c r="C2405" s="158"/>
      <c r="D2405" s="158"/>
      <c r="E2405" s="158"/>
      <c r="F2405" s="158"/>
      <c r="G2405" s="180"/>
    </row>
    <row r="2406" s="3" customFormat="1" spans="1:7">
      <c r="A2406" s="124"/>
      <c r="C2406" s="158"/>
      <c r="D2406" s="158"/>
      <c r="E2406" s="158"/>
      <c r="F2406" s="158"/>
      <c r="G2406" s="180"/>
    </row>
    <row r="2407" s="3" customFormat="1" spans="1:7">
      <c r="A2407" s="124"/>
      <c r="C2407" s="158"/>
      <c r="D2407" s="158"/>
      <c r="E2407" s="158"/>
      <c r="F2407" s="158"/>
      <c r="G2407" s="180"/>
    </row>
    <row r="2408" s="3" customFormat="1" spans="1:7">
      <c r="A2408" s="124"/>
      <c r="C2408" s="158"/>
      <c r="D2408" s="158"/>
      <c r="E2408" s="158"/>
      <c r="F2408" s="158"/>
      <c r="G2408" s="180"/>
    </row>
    <row r="2409" s="3" customFormat="1" spans="1:7">
      <c r="A2409" s="124"/>
      <c r="C2409" s="158"/>
      <c r="D2409" s="158"/>
      <c r="E2409" s="158"/>
      <c r="F2409" s="158"/>
      <c r="G2409" s="180"/>
    </row>
    <row r="2410" s="3" customFormat="1" spans="1:7">
      <c r="A2410" s="124"/>
      <c r="C2410" s="158"/>
      <c r="D2410" s="158"/>
      <c r="E2410" s="158"/>
      <c r="F2410" s="158"/>
      <c r="G2410" s="180"/>
    </row>
    <row r="2411" s="3" customFormat="1" spans="1:7">
      <c r="A2411" s="124"/>
      <c r="C2411" s="158"/>
      <c r="D2411" s="158"/>
      <c r="E2411" s="158"/>
      <c r="F2411" s="158"/>
      <c r="G2411" s="180"/>
    </row>
    <row r="2412" s="3" customFormat="1" spans="1:7">
      <c r="A2412" s="124"/>
      <c r="C2412" s="158"/>
      <c r="D2412" s="158"/>
      <c r="E2412" s="158"/>
      <c r="F2412" s="158"/>
      <c r="G2412" s="180"/>
    </row>
    <row r="2413" s="3" customFormat="1" spans="1:7">
      <c r="A2413" s="124"/>
      <c r="C2413" s="158"/>
      <c r="D2413" s="158"/>
      <c r="E2413" s="158"/>
      <c r="F2413" s="158"/>
      <c r="G2413" s="180"/>
    </row>
    <row r="2414" s="3" customFormat="1" spans="1:7">
      <c r="A2414" s="124"/>
      <c r="C2414" s="158"/>
      <c r="D2414" s="158"/>
      <c r="E2414" s="158"/>
      <c r="F2414" s="158"/>
      <c r="G2414" s="180"/>
    </row>
    <row r="2415" s="3" customFormat="1" spans="1:7">
      <c r="A2415" s="124"/>
      <c r="C2415" s="158"/>
      <c r="D2415" s="158"/>
      <c r="E2415" s="158"/>
      <c r="F2415" s="158"/>
      <c r="G2415" s="180"/>
    </row>
    <row r="2416" s="3" customFormat="1" spans="1:7">
      <c r="A2416" s="124"/>
      <c r="C2416" s="158"/>
      <c r="D2416" s="158"/>
      <c r="E2416" s="158"/>
      <c r="F2416" s="158"/>
      <c r="G2416" s="180"/>
    </row>
    <row r="2417" s="3" customFormat="1" spans="1:7">
      <c r="A2417" s="124"/>
      <c r="C2417" s="158"/>
      <c r="D2417" s="158"/>
      <c r="E2417" s="158"/>
      <c r="F2417" s="158"/>
      <c r="G2417" s="180"/>
    </row>
    <row r="2418" s="3" customFormat="1" spans="1:7">
      <c r="A2418" s="124"/>
      <c r="C2418" s="158"/>
      <c r="D2418" s="158"/>
      <c r="E2418" s="158"/>
      <c r="F2418" s="158"/>
      <c r="G2418" s="180"/>
    </row>
    <row r="2419" s="3" customFormat="1" spans="1:7">
      <c r="A2419" s="124"/>
      <c r="C2419" s="158"/>
      <c r="D2419" s="158"/>
      <c r="E2419" s="158"/>
      <c r="F2419" s="158"/>
      <c r="G2419" s="180"/>
    </row>
    <row r="2420" s="3" customFormat="1" spans="1:7">
      <c r="A2420" s="124"/>
      <c r="C2420" s="158"/>
      <c r="D2420" s="158"/>
      <c r="E2420" s="158"/>
      <c r="F2420" s="158"/>
      <c r="G2420" s="180"/>
    </row>
    <row r="2421" s="3" customFormat="1" spans="1:7">
      <c r="A2421" s="124"/>
      <c r="C2421" s="158"/>
      <c r="D2421" s="158"/>
      <c r="E2421" s="158"/>
      <c r="F2421" s="158"/>
      <c r="G2421" s="180"/>
    </row>
    <row r="2422" s="3" customFormat="1" spans="1:7">
      <c r="A2422" s="124"/>
      <c r="C2422" s="158"/>
      <c r="D2422" s="158"/>
      <c r="E2422" s="158"/>
      <c r="F2422" s="158"/>
      <c r="G2422" s="180"/>
    </row>
    <row r="2423" s="3" customFormat="1" spans="1:7">
      <c r="A2423" s="124"/>
      <c r="C2423" s="158"/>
      <c r="D2423" s="158"/>
      <c r="E2423" s="158"/>
      <c r="F2423" s="158"/>
      <c r="G2423" s="180"/>
    </row>
    <row r="2424" s="3" customFormat="1" spans="1:7">
      <c r="A2424" s="124"/>
      <c r="C2424" s="158"/>
      <c r="D2424" s="158"/>
      <c r="E2424" s="158"/>
      <c r="F2424" s="158"/>
      <c r="G2424" s="180"/>
    </row>
    <row r="2425" s="3" customFormat="1" spans="1:7">
      <c r="A2425" s="124"/>
      <c r="C2425" s="158"/>
      <c r="D2425" s="158"/>
      <c r="E2425" s="158"/>
      <c r="F2425" s="158"/>
      <c r="G2425" s="180"/>
    </row>
    <row r="2426" s="3" customFormat="1" spans="1:7">
      <c r="A2426" s="124"/>
      <c r="C2426" s="158"/>
      <c r="D2426" s="158"/>
      <c r="E2426" s="158"/>
      <c r="F2426" s="158"/>
      <c r="G2426" s="180"/>
    </row>
    <row r="2427" s="3" customFormat="1" spans="1:7">
      <c r="A2427" s="124"/>
      <c r="C2427" s="158"/>
      <c r="D2427" s="158"/>
      <c r="E2427" s="158"/>
      <c r="F2427" s="158"/>
      <c r="G2427" s="180"/>
    </row>
    <row r="2428" s="3" customFormat="1" spans="1:7">
      <c r="A2428" s="124"/>
      <c r="C2428" s="158"/>
      <c r="D2428" s="158"/>
      <c r="E2428" s="158"/>
      <c r="F2428" s="158"/>
      <c r="G2428" s="180"/>
    </row>
    <row r="2429" s="3" customFormat="1" spans="1:7">
      <c r="A2429" s="124"/>
      <c r="C2429" s="158"/>
      <c r="D2429" s="158"/>
      <c r="E2429" s="158"/>
      <c r="F2429" s="158"/>
      <c r="G2429" s="180"/>
    </row>
    <row r="2430" s="3" customFormat="1" spans="1:7">
      <c r="A2430" s="124"/>
      <c r="C2430" s="158"/>
      <c r="D2430" s="158"/>
      <c r="E2430" s="158"/>
      <c r="F2430" s="158"/>
      <c r="G2430" s="180"/>
    </row>
    <row r="2431" s="3" customFormat="1" spans="1:7">
      <c r="A2431" s="124"/>
      <c r="C2431" s="158"/>
      <c r="D2431" s="158"/>
      <c r="E2431" s="158"/>
      <c r="F2431" s="158"/>
      <c r="G2431" s="180"/>
    </row>
    <row r="2432" s="3" customFormat="1" spans="1:7">
      <c r="A2432" s="124"/>
      <c r="C2432" s="158"/>
      <c r="D2432" s="158"/>
      <c r="E2432" s="158"/>
      <c r="F2432" s="158"/>
      <c r="G2432" s="180"/>
    </row>
    <row r="2433" s="3" customFormat="1" spans="1:7">
      <c r="A2433" s="124"/>
      <c r="C2433" s="158"/>
      <c r="D2433" s="158"/>
      <c r="E2433" s="158"/>
      <c r="F2433" s="158"/>
      <c r="G2433" s="180"/>
    </row>
    <row r="2434" s="3" customFormat="1" spans="1:7">
      <c r="A2434" s="124"/>
      <c r="C2434" s="158"/>
      <c r="D2434" s="158"/>
      <c r="E2434" s="158"/>
      <c r="F2434" s="158"/>
      <c r="G2434" s="180"/>
    </row>
    <row r="2435" s="3" customFormat="1" spans="1:7">
      <c r="A2435" s="124"/>
      <c r="C2435" s="158"/>
      <c r="D2435" s="158"/>
      <c r="E2435" s="158"/>
      <c r="F2435" s="158"/>
      <c r="G2435" s="180"/>
    </row>
    <row r="2436" s="3" customFormat="1" spans="1:7">
      <c r="A2436" s="124"/>
      <c r="C2436" s="158"/>
      <c r="D2436" s="158"/>
      <c r="E2436" s="158"/>
      <c r="F2436" s="158"/>
      <c r="G2436" s="180"/>
    </row>
    <row r="2437" s="3" customFormat="1" spans="1:7">
      <c r="A2437" s="124"/>
      <c r="C2437" s="158"/>
      <c r="D2437" s="158"/>
      <c r="E2437" s="158"/>
      <c r="F2437" s="158"/>
      <c r="G2437" s="180"/>
    </row>
    <row r="2438" s="3" customFormat="1" spans="1:7">
      <c r="A2438" s="124"/>
      <c r="C2438" s="158"/>
      <c r="D2438" s="158"/>
      <c r="E2438" s="158"/>
      <c r="F2438" s="158"/>
      <c r="G2438" s="180"/>
    </row>
    <row r="2439" s="3" customFormat="1" spans="1:7">
      <c r="A2439" s="124"/>
      <c r="C2439" s="158"/>
      <c r="D2439" s="158"/>
      <c r="E2439" s="158"/>
      <c r="F2439" s="158"/>
      <c r="G2439" s="180"/>
    </row>
    <row r="2440" s="3" customFormat="1" spans="1:7">
      <c r="A2440" s="124"/>
      <c r="C2440" s="158"/>
      <c r="D2440" s="158"/>
      <c r="E2440" s="158"/>
      <c r="F2440" s="158"/>
      <c r="G2440" s="180"/>
    </row>
    <row r="2441" s="3" customFormat="1" spans="1:7">
      <c r="A2441" s="124"/>
      <c r="C2441" s="158"/>
      <c r="D2441" s="158"/>
      <c r="E2441" s="158"/>
      <c r="F2441" s="158"/>
      <c r="G2441" s="180"/>
    </row>
    <row r="2442" s="3" customFormat="1" spans="1:7">
      <c r="A2442" s="124"/>
      <c r="C2442" s="158"/>
      <c r="D2442" s="158"/>
      <c r="E2442" s="158"/>
      <c r="F2442" s="158"/>
      <c r="G2442" s="180"/>
    </row>
    <row r="2443" s="3" customFormat="1" spans="1:7">
      <c r="A2443" s="124"/>
      <c r="C2443" s="158"/>
      <c r="D2443" s="158"/>
      <c r="E2443" s="158"/>
      <c r="F2443" s="158"/>
      <c r="G2443" s="180"/>
    </row>
    <row r="2444" s="3" customFormat="1" spans="1:7">
      <c r="A2444" s="124"/>
      <c r="C2444" s="158"/>
      <c r="D2444" s="158"/>
      <c r="E2444" s="158"/>
      <c r="F2444" s="158"/>
      <c r="G2444" s="180"/>
    </row>
    <row r="2445" s="3" customFormat="1" spans="1:7">
      <c r="A2445" s="124"/>
      <c r="C2445" s="158"/>
      <c r="D2445" s="158"/>
      <c r="E2445" s="158"/>
      <c r="F2445" s="158"/>
      <c r="G2445" s="180"/>
    </row>
    <row r="2446" s="3" customFormat="1" spans="1:7">
      <c r="A2446" s="124"/>
      <c r="C2446" s="158"/>
      <c r="D2446" s="158"/>
      <c r="E2446" s="158"/>
      <c r="F2446" s="158"/>
      <c r="G2446" s="180"/>
    </row>
    <row r="2447" s="3" customFormat="1" spans="1:7">
      <c r="A2447" s="124"/>
      <c r="C2447" s="158"/>
      <c r="D2447" s="158"/>
      <c r="E2447" s="158"/>
      <c r="F2447" s="158"/>
      <c r="G2447" s="180"/>
    </row>
    <row r="2448" s="3" customFormat="1" spans="1:7">
      <c r="A2448" s="124"/>
      <c r="C2448" s="158"/>
      <c r="D2448" s="158"/>
      <c r="E2448" s="158"/>
      <c r="F2448" s="158"/>
      <c r="G2448" s="180"/>
    </row>
    <row r="2449" s="3" customFormat="1" spans="1:7">
      <c r="A2449" s="124"/>
      <c r="C2449" s="158"/>
      <c r="D2449" s="158"/>
      <c r="E2449" s="158"/>
      <c r="F2449" s="158"/>
      <c r="G2449" s="180"/>
    </row>
    <row r="2450" s="3" customFormat="1" spans="1:7">
      <c r="A2450" s="124"/>
      <c r="C2450" s="158"/>
      <c r="D2450" s="158"/>
      <c r="E2450" s="158"/>
      <c r="F2450" s="158"/>
      <c r="G2450" s="180"/>
    </row>
    <row r="2451" s="3" customFormat="1" spans="1:7">
      <c r="A2451" s="124"/>
      <c r="C2451" s="158"/>
      <c r="D2451" s="158"/>
      <c r="E2451" s="158"/>
      <c r="F2451" s="158"/>
      <c r="G2451" s="180"/>
    </row>
    <row r="2452" s="3" customFormat="1" spans="1:7">
      <c r="A2452" s="124"/>
      <c r="C2452" s="158"/>
      <c r="D2452" s="158"/>
      <c r="E2452" s="158"/>
      <c r="F2452" s="158"/>
      <c r="G2452" s="180"/>
    </row>
    <row r="2453" s="3" customFormat="1" spans="1:7">
      <c r="A2453" s="124"/>
      <c r="C2453" s="158"/>
      <c r="D2453" s="158"/>
      <c r="E2453" s="158"/>
      <c r="F2453" s="158"/>
      <c r="G2453" s="180"/>
    </row>
    <row r="2454" s="3" customFormat="1" spans="1:7">
      <c r="A2454" s="124"/>
      <c r="C2454" s="158"/>
      <c r="D2454" s="158"/>
      <c r="E2454" s="158"/>
      <c r="F2454" s="158"/>
      <c r="G2454" s="180"/>
    </row>
    <row r="2455" s="3" customFormat="1" spans="1:7">
      <c r="A2455" s="124"/>
      <c r="C2455" s="158"/>
      <c r="D2455" s="158"/>
      <c r="E2455" s="158"/>
      <c r="F2455" s="158"/>
      <c r="G2455" s="180"/>
    </row>
    <row r="2456" s="3" customFormat="1" spans="1:7">
      <c r="A2456" s="124"/>
      <c r="C2456" s="158"/>
      <c r="D2456" s="158"/>
      <c r="E2456" s="158"/>
      <c r="F2456" s="158"/>
      <c r="G2456" s="180"/>
    </row>
    <row r="2457" s="3" customFormat="1" spans="1:7">
      <c r="A2457" s="124"/>
      <c r="C2457" s="158"/>
      <c r="D2457" s="158"/>
      <c r="E2457" s="158"/>
      <c r="F2457" s="158"/>
      <c r="G2457" s="180"/>
    </row>
    <row r="2458" s="3" customFormat="1" spans="1:7">
      <c r="A2458" s="124"/>
      <c r="C2458" s="158"/>
      <c r="D2458" s="158"/>
      <c r="E2458" s="158"/>
      <c r="F2458" s="158"/>
      <c r="G2458" s="180"/>
    </row>
    <row r="2459" s="3" customFormat="1" spans="1:7">
      <c r="A2459" s="124"/>
      <c r="C2459" s="158"/>
      <c r="D2459" s="158"/>
      <c r="E2459" s="158"/>
      <c r="F2459" s="158"/>
      <c r="G2459" s="180"/>
    </row>
    <row r="2460" s="3" customFormat="1" spans="1:7">
      <c r="A2460" s="124"/>
      <c r="C2460" s="158"/>
      <c r="D2460" s="158"/>
      <c r="E2460" s="158"/>
      <c r="F2460" s="158"/>
      <c r="G2460" s="180"/>
    </row>
    <row r="2461" s="3" customFormat="1" spans="1:7">
      <c r="A2461" s="124"/>
      <c r="C2461" s="158"/>
      <c r="D2461" s="158"/>
      <c r="E2461" s="158"/>
      <c r="F2461" s="158"/>
      <c r="G2461" s="180"/>
    </row>
    <row r="2462" s="3" customFormat="1" spans="1:7">
      <c r="A2462" s="124"/>
      <c r="C2462" s="158"/>
      <c r="D2462" s="158"/>
      <c r="E2462" s="158"/>
      <c r="F2462" s="158"/>
      <c r="G2462" s="180"/>
    </row>
    <row r="2463" s="3" customFormat="1" spans="1:7">
      <c r="A2463" s="124"/>
      <c r="C2463" s="158"/>
      <c r="D2463" s="158"/>
      <c r="E2463" s="158"/>
      <c r="F2463" s="158"/>
      <c r="G2463" s="180"/>
    </row>
    <row r="2464" s="3" customFormat="1" spans="1:7">
      <c r="A2464" s="124"/>
      <c r="C2464" s="158"/>
      <c r="D2464" s="158"/>
      <c r="E2464" s="158"/>
      <c r="F2464" s="158"/>
      <c r="G2464" s="180"/>
    </row>
    <row r="2465" s="3" customFormat="1" spans="1:7">
      <c r="A2465" s="124"/>
      <c r="C2465" s="158"/>
      <c r="D2465" s="158"/>
      <c r="E2465" s="158"/>
      <c r="F2465" s="158"/>
      <c r="G2465" s="180"/>
    </row>
    <row r="2466" s="3" customFormat="1" spans="1:7">
      <c r="A2466" s="124"/>
      <c r="C2466" s="158"/>
      <c r="D2466" s="158"/>
      <c r="E2466" s="158"/>
      <c r="F2466" s="158"/>
      <c r="G2466" s="180"/>
    </row>
    <row r="2467" s="3" customFormat="1" spans="1:7">
      <c r="A2467" s="124"/>
      <c r="C2467" s="158"/>
      <c r="D2467" s="158"/>
      <c r="E2467" s="158"/>
      <c r="F2467" s="158"/>
      <c r="G2467" s="180"/>
    </row>
    <row r="2468" s="3" customFormat="1" spans="1:7">
      <c r="A2468" s="124"/>
      <c r="C2468" s="158"/>
      <c r="D2468" s="158"/>
      <c r="E2468" s="158"/>
      <c r="F2468" s="158"/>
      <c r="G2468" s="180"/>
    </row>
    <row r="2469" s="3" customFormat="1" spans="1:7">
      <c r="A2469" s="124"/>
      <c r="C2469" s="158"/>
      <c r="D2469" s="158"/>
      <c r="E2469" s="158"/>
      <c r="F2469" s="158"/>
      <c r="G2469" s="180"/>
    </row>
    <row r="2470" s="3" customFormat="1" spans="1:7">
      <c r="A2470" s="124"/>
      <c r="C2470" s="158"/>
      <c r="D2470" s="158"/>
      <c r="E2470" s="158"/>
      <c r="F2470" s="158"/>
      <c r="G2470" s="180"/>
    </row>
    <row r="2471" s="3" customFormat="1" spans="1:7">
      <c r="A2471" s="124"/>
      <c r="C2471" s="158"/>
      <c r="D2471" s="158"/>
      <c r="E2471" s="158"/>
      <c r="F2471" s="158"/>
      <c r="G2471" s="180"/>
    </row>
    <row r="2472" s="3" customFormat="1" spans="1:7">
      <c r="A2472" s="124"/>
      <c r="C2472" s="158"/>
      <c r="D2472" s="158"/>
      <c r="E2472" s="158"/>
      <c r="F2472" s="158"/>
      <c r="G2472" s="180"/>
    </row>
    <row r="2473" s="3" customFormat="1" spans="1:7">
      <c r="A2473" s="124"/>
      <c r="C2473" s="158"/>
      <c r="D2473" s="158"/>
      <c r="E2473" s="158"/>
      <c r="F2473" s="158"/>
      <c r="G2473" s="180"/>
    </row>
    <row r="2474" s="3" customFormat="1" spans="1:7">
      <c r="A2474" s="124"/>
      <c r="C2474" s="158"/>
      <c r="D2474" s="158"/>
      <c r="E2474" s="158"/>
      <c r="F2474" s="158"/>
      <c r="G2474" s="180"/>
    </row>
    <row r="2475" s="3" customFormat="1" spans="1:7">
      <c r="A2475" s="124"/>
      <c r="C2475" s="158"/>
      <c r="D2475" s="158"/>
      <c r="E2475" s="158"/>
      <c r="F2475" s="158"/>
      <c r="G2475" s="180"/>
    </row>
    <row r="2476" s="3" customFormat="1" spans="1:7">
      <c r="A2476" s="124"/>
      <c r="C2476" s="158"/>
      <c r="D2476" s="158"/>
      <c r="E2476" s="158"/>
      <c r="F2476" s="158"/>
      <c r="G2476" s="180"/>
    </row>
    <row r="2477" s="3" customFormat="1" spans="1:7">
      <c r="A2477" s="124"/>
      <c r="C2477" s="158"/>
      <c r="D2477" s="158"/>
      <c r="E2477" s="158"/>
      <c r="F2477" s="158"/>
      <c r="G2477" s="180"/>
    </row>
    <row r="2478" s="3" customFormat="1" spans="1:7">
      <c r="A2478" s="124"/>
      <c r="C2478" s="158"/>
      <c r="D2478" s="158"/>
      <c r="E2478" s="158"/>
      <c r="F2478" s="158"/>
      <c r="G2478" s="180"/>
    </row>
    <row r="2479" s="3" customFormat="1" spans="1:7">
      <c r="A2479" s="124"/>
      <c r="C2479" s="158"/>
      <c r="D2479" s="158"/>
      <c r="E2479" s="158"/>
      <c r="F2479" s="158"/>
      <c r="G2479" s="180"/>
    </row>
    <row r="2480" s="3" customFormat="1" spans="1:7">
      <c r="A2480" s="124"/>
      <c r="C2480" s="158"/>
      <c r="D2480" s="158"/>
      <c r="E2480" s="158"/>
      <c r="F2480" s="158"/>
      <c r="G2480" s="180"/>
    </row>
    <row r="2481" s="3" customFormat="1" spans="1:7">
      <c r="A2481" s="124"/>
      <c r="C2481" s="158"/>
      <c r="D2481" s="158"/>
      <c r="E2481" s="158"/>
      <c r="F2481" s="158"/>
      <c r="G2481" s="180"/>
    </row>
    <row r="2482" s="3" customFormat="1" spans="1:7">
      <c r="A2482" s="124"/>
      <c r="C2482" s="158"/>
      <c r="D2482" s="158"/>
      <c r="E2482" s="158"/>
      <c r="F2482" s="158"/>
      <c r="G2482" s="180"/>
    </row>
    <row r="2483" s="3" customFormat="1" spans="1:7">
      <c r="A2483" s="124"/>
      <c r="C2483" s="158"/>
      <c r="D2483" s="158"/>
      <c r="E2483" s="158"/>
      <c r="F2483" s="158"/>
      <c r="G2483" s="180"/>
    </row>
    <row r="2484" s="3" customFormat="1" spans="1:7">
      <c r="A2484" s="124"/>
      <c r="C2484" s="158"/>
      <c r="D2484" s="158"/>
      <c r="E2484" s="158"/>
      <c r="F2484" s="158"/>
      <c r="G2484" s="180"/>
    </row>
    <row r="2485" s="3" customFormat="1" spans="1:7">
      <c r="A2485" s="124"/>
      <c r="C2485" s="158"/>
      <c r="D2485" s="158"/>
      <c r="E2485" s="158"/>
      <c r="F2485" s="158"/>
      <c r="G2485" s="180"/>
    </row>
    <row r="2486" s="3" customFormat="1" spans="1:7">
      <c r="A2486" s="124"/>
      <c r="C2486" s="158"/>
      <c r="D2486" s="158"/>
      <c r="E2486" s="158"/>
      <c r="F2486" s="158"/>
      <c r="G2486" s="180"/>
    </row>
    <row r="2487" s="3" customFormat="1" spans="1:7">
      <c r="A2487" s="124"/>
      <c r="C2487" s="158"/>
      <c r="D2487" s="158"/>
      <c r="E2487" s="158"/>
      <c r="F2487" s="158"/>
      <c r="G2487" s="180"/>
    </row>
    <row r="2488" s="3" customFormat="1" spans="1:7">
      <c r="A2488" s="124"/>
      <c r="C2488" s="158"/>
      <c r="D2488" s="158"/>
      <c r="E2488" s="158"/>
      <c r="F2488" s="158"/>
      <c r="G2488" s="180"/>
    </row>
    <row r="2489" s="3" customFormat="1" spans="1:7">
      <c r="A2489" s="124"/>
      <c r="C2489" s="158"/>
      <c r="D2489" s="158"/>
      <c r="E2489" s="158"/>
      <c r="F2489" s="158"/>
      <c r="G2489" s="180"/>
    </row>
    <row r="2490" s="3" customFormat="1" spans="1:7">
      <c r="A2490" s="124"/>
      <c r="C2490" s="158"/>
      <c r="D2490" s="158"/>
      <c r="E2490" s="158"/>
      <c r="F2490" s="158"/>
      <c r="G2490" s="180"/>
    </row>
    <row r="2491" s="3" customFormat="1" spans="1:7">
      <c r="A2491" s="124"/>
      <c r="C2491" s="158"/>
      <c r="D2491" s="158"/>
      <c r="E2491" s="158"/>
      <c r="F2491" s="158"/>
      <c r="G2491" s="180"/>
    </row>
    <row r="2492" s="3" customFormat="1" spans="1:7">
      <c r="A2492" s="124"/>
      <c r="C2492" s="158"/>
      <c r="D2492" s="158"/>
      <c r="E2492" s="158"/>
      <c r="F2492" s="158"/>
      <c r="G2492" s="180"/>
    </row>
    <row r="2493" s="3" customFormat="1" spans="1:7">
      <c r="A2493" s="124"/>
      <c r="C2493" s="158"/>
      <c r="D2493" s="158"/>
      <c r="E2493" s="158"/>
      <c r="F2493" s="158"/>
      <c r="G2493" s="180"/>
    </row>
    <row r="2494" s="3" customFormat="1" spans="1:7">
      <c r="A2494" s="124"/>
      <c r="C2494" s="158"/>
      <c r="D2494" s="158"/>
      <c r="E2494" s="158"/>
      <c r="F2494" s="158"/>
      <c r="G2494" s="180"/>
    </row>
    <row r="2495" s="3" customFormat="1" spans="1:7">
      <c r="A2495" s="124"/>
      <c r="C2495" s="158"/>
      <c r="D2495" s="158"/>
      <c r="E2495" s="158"/>
      <c r="F2495" s="158"/>
      <c r="G2495" s="180"/>
    </row>
    <row r="2496" s="3" customFormat="1" spans="1:7">
      <c r="A2496" s="124"/>
      <c r="C2496" s="158"/>
      <c r="D2496" s="158"/>
      <c r="E2496" s="158"/>
      <c r="F2496" s="158"/>
      <c r="G2496" s="180"/>
    </row>
    <row r="2497" s="3" customFormat="1" spans="1:7">
      <c r="A2497" s="124"/>
      <c r="C2497" s="158"/>
      <c r="D2497" s="158"/>
      <c r="E2497" s="158"/>
      <c r="F2497" s="158"/>
      <c r="G2497" s="180"/>
    </row>
    <row r="2498" s="3" customFormat="1" spans="1:7">
      <c r="A2498" s="124"/>
      <c r="C2498" s="158"/>
      <c r="D2498" s="158"/>
      <c r="E2498" s="158"/>
      <c r="F2498" s="158"/>
      <c r="G2498" s="180"/>
    </row>
    <row r="2499" s="3" customFormat="1" spans="1:7">
      <c r="A2499" s="124"/>
      <c r="C2499" s="158"/>
      <c r="D2499" s="158"/>
      <c r="E2499" s="158"/>
      <c r="F2499" s="158"/>
      <c r="G2499" s="180"/>
    </row>
    <row r="2500" s="3" customFormat="1" spans="1:7">
      <c r="A2500" s="124"/>
      <c r="C2500" s="158"/>
      <c r="D2500" s="158"/>
      <c r="E2500" s="158"/>
      <c r="F2500" s="158"/>
      <c r="G2500" s="180"/>
    </row>
    <row r="2501" s="3" customFormat="1" spans="1:7">
      <c r="A2501" s="124"/>
      <c r="C2501" s="158"/>
      <c r="D2501" s="158"/>
      <c r="E2501" s="158"/>
      <c r="F2501" s="158"/>
      <c r="G2501" s="180"/>
    </row>
    <row r="2502" s="3" customFormat="1" spans="1:7">
      <c r="A2502" s="124"/>
      <c r="C2502" s="158"/>
      <c r="D2502" s="158"/>
      <c r="E2502" s="158"/>
      <c r="F2502" s="158"/>
      <c r="G2502" s="180"/>
    </row>
    <row r="2503" s="3" customFormat="1" spans="1:7">
      <c r="A2503" s="124"/>
      <c r="C2503" s="158"/>
      <c r="D2503" s="158"/>
      <c r="E2503" s="158"/>
      <c r="F2503" s="158"/>
      <c r="G2503" s="180"/>
    </row>
    <row r="2504" s="3" customFormat="1" spans="1:7">
      <c r="A2504" s="124"/>
      <c r="C2504" s="158"/>
      <c r="D2504" s="158"/>
      <c r="E2504" s="158"/>
      <c r="F2504" s="158"/>
      <c r="G2504" s="180"/>
    </row>
    <row r="2505" s="3" customFormat="1" spans="1:7">
      <c r="A2505" s="124"/>
      <c r="C2505" s="158"/>
      <c r="D2505" s="158"/>
      <c r="E2505" s="158"/>
      <c r="F2505" s="158"/>
      <c r="G2505" s="180"/>
    </row>
    <row r="2506" s="3" customFormat="1" spans="1:7">
      <c r="A2506" s="124"/>
      <c r="C2506" s="158"/>
      <c r="D2506" s="158"/>
      <c r="E2506" s="158"/>
      <c r="F2506" s="158"/>
      <c r="G2506" s="180"/>
    </row>
    <row r="2507" s="3" customFormat="1" spans="1:7">
      <c r="A2507" s="124"/>
      <c r="C2507" s="158"/>
      <c r="D2507" s="158"/>
      <c r="E2507" s="158"/>
      <c r="F2507" s="158"/>
      <c r="G2507" s="180"/>
    </row>
    <row r="2508" s="3" customFormat="1" spans="1:7">
      <c r="A2508" s="124"/>
      <c r="C2508" s="158"/>
      <c r="D2508" s="158"/>
      <c r="E2508" s="158"/>
      <c r="F2508" s="158"/>
      <c r="G2508" s="180"/>
    </row>
    <row r="2509" s="3" customFormat="1" spans="1:7">
      <c r="A2509" s="124"/>
      <c r="C2509" s="158"/>
      <c r="D2509" s="158"/>
      <c r="E2509" s="158"/>
      <c r="F2509" s="158"/>
      <c r="G2509" s="180"/>
    </row>
    <row r="2510" s="3" customFormat="1" spans="1:7">
      <c r="A2510" s="124"/>
      <c r="C2510" s="158"/>
      <c r="D2510" s="158"/>
      <c r="E2510" s="158"/>
      <c r="F2510" s="158"/>
      <c r="G2510" s="180"/>
    </row>
    <row r="2511" s="3" customFormat="1" spans="1:7">
      <c r="A2511" s="124"/>
      <c r="C2511" s="158"/>
      <c r="D2511" s="158"/>
      <c r="E2511" s="158"/>
      <c r="F2511" s="158"/>
      <c r="G2511" s="180"/>
    </row>
    <row r="2512" s="3" customFormat="1" spans="1:7">
      <c r="A2512" s="124"/>
      <c r="C2512" s="158"/>
      <c r="D2512" s="158"/>
      <c r="E2512" s="158"/>
      <c r="F2512" s="158"/>
      <c r="G2512" s="180"/>
    </row>
    <row r="2513" s="3" customFormat="1" spans="1:7">
      <c r="A2513" s="124"/>
      <c r="C2513" s="158"/>
      <c r="D2513" s="158"/>
      <c r="E2513" s="158"/>
      <c r="F2513" s="158"/>
      <c r="G2513" s="180"/>
    </row>
    <row r="2514" s="3" customFormat="1" spans="1:7">
      <c r="A2514" s="124"/>
      <c r="C2514" s="158"/>
      <c r="D2514" s="158"/>
      <c r="E2514" s="158"/>
      <c r="F2514" s="158"/>
      <c r="G2514" s="180"/>
    </row>
    <row r="2515" s="3" customFormat="1" spans="1:7">
      <c r="A2515" s="124"/>
      <c r="C2515" s="158"/>
      <c r="D2515" s="158"/>
      <c r="E2515" s="158"/>
      <c r="F2515" s="158"/>
      <c r="G2515" s="180"/>
    </row>
    <row r="2516" s="3" customFormat="1" spans="1:7">
      <c r="A2516" s="124"/>
      <c r="C2516" s="158"/>
      <c r="D2516" s="158"/>
      <c r="E2516" s="158"/>
      <c r="F2516" s="158"/>
      <c r="G2516" s="180"/>
    </row>
    <row r="2517" s="3" customFormat="1" spans="1:7">
      <c r="A2517" s="124"/>
      <c r="C2517" s="158"/>
      <c r="D2517" s="158"/>
      <c r="E2517" s="158"/>
      <c r="F2517" s="158"/>
      <c r="G2517" s="180"/>
    </row>
    <row r="2518" s="3" customFormat="1" spans="1:7">
      <c r="A2518" s="124"/>
      <c r="C2518" s="158"/>
      <c r="D2518" s="158"/>
      <c r="E2518" s="158"/>
      <c r="F2518" s="158"/>
      <c r="G2518" s="180"/>
    </row>
    <row r="2519" s="3" customFormat="1" spans="1:7">
      <c r="A2519" s="124"/>
      <c r="C2519" s="158"/>
      <c r="D2519" s="158"/>
      <c r="E2519" s="158"/>
      <c r="F2519" s="158"/>
      <c r="G2519" s="180"/>
    </row>
    <row r="2520" s="3" customFormat="1" spans="1:7">
      <c r="A2520" s="124"/>
      <c r="C2520" s="158"/>
      <c r="D2520" s="158"/>
      <c r="E2520" s="158"/>
      <c r="F2520" s="158"/>
      <c r="G2520" s="180"/>
    </row>
    <row r="2521" s="3" customFormat="1" spans="1:7">
      <c r="A2521" s="124"/>
      <c r="C2521" s="158"/>
      <c r="D2521" s="158"/>
      <c r="E2521" s="158"/>
      <c r="F2521" s="158"/>
      <c r="G2521" s="180"/>
    </row>
    <row r="2522" s="3" customFormat="1" spans="1:7">
      <c r="A2522" s="124"/>
      <c r="C2522" s="158"/>
      <c r="D2522" s="158"/>
      <c r="E2522" s="158"/>
      <c r="F2522" s="158"/>
      <c r="G2522" s="180"/>
    </row>
    <row r="2523" s="3" customFormat="1" spans="1:7">
      <c r="A2523" s="124"/>
      <c r="C2523" s="158"/>
      <c r="D2523" s="158"/>
      <c r="E2523" s="158"/>
      <c r="F2523" s="158"/>
      <c r="G2523" s="180"/>
    </row>
    <row r="2524" s="3" customFormat="1" spans="1:7">
      <c r="A2524" s="124"/>
      <c r="C2524" s="158"/>
      <c r="D2524" s="158"/>
      <c r="E2524" s="158"/>
      <c r="F2524" s="158"/>
      <c r="G2524" s="180"/>
    </row>
    <row r="2525" s="3" customFormat="1" spans="1:7">
      <c r="A2525" s="124"/>
      <c r="C2525" s="158"/>
      <c r="D2525" s="158"/>
      <c r="E2525" s="158"/>
      <c r="F2525" s="158"/>
      <c r="G2525" s="180"/>
    </row>
    <row r="2526" s="3" customFormat="1" spans="1:7">
      <c r="A2526" s="124"/>
      <c r="C2526" s="158"/>
      <c r="D2526" s="158"/>
      <c r="E2526" s="158"/>
      <c r="F2526" s="158"/>
      <c r="G2526" s="180"/>
    </row>
    <row r="2527" s="3" customFormat="1" spans="1:7">
      <c r="A2527" s="124"/>
      <c r="C2527" s="158"/>
      <c r="D2527" s="158"/>
      <c r="E2527" s="158"/>
      <c r="F2527" s="158"/>
      <c r="G2527" s="180"/>
    </row>
    <row r="2528" s="3" customFormat="1" spans="1:7">
      <c r="A2528" s="124"/>
      <c r="C2528" s="158"/>
      <c r="D2528" s="158"/>
      <c r="E2528" s="158"/>
      <c r="F2528" s="158"/>
      <c r="G2528" s="180"/>
    </row>
    <row r="2529" s="3" customFormat="1" spans="1:7">
      <c r="A2529" s="124"/>
      <c r="C2529" s="158"/>
      <c r="D2529" s="158"/>
      <c r="E2529" s="158"/>
      <c r="F2529" s="158"/>
      <c r="G2529" s="180"/>
    </row>
    <row r="2530" s="3" customFormat="1" spans="1:7">
      <c r="A2530" s="124"/>
      <c r="C2530" s="158"/>
      <c r="D2530" s="158"/>
      <c r="E2530" s="158"/>
      <c r="F2530" s="158"/>
      <c r="G2530" s="180"/>
    </row>
    <row r="2531" s="3" customFormat="1" spans="1:7">
      <c r="A2531" s="124"/>
      <c r="C2531" s="158"/>
      <c r="D2531" s="158"/>
      <c r="E2531" s="158"/>
      <c r="F2531" s="158"/>
      <c r="G2531" s="180"/>
    </row>
    <row r="2532" s="3" customFormat="1" spans="1:7">
      <c r="A2532" s="124"/>
      <c r="C2532" s="158"/>
      <c r="D2532" s="158"/>
      <c r="E2532" s="158"/>
      <c r="F2532" s="158"/>
      <c r="G2532" s="180"/>
    </row>
    <row r="2533" s="3" customFormat="1" spans="1:7">
      <c r="A2533" s="124"/>
      <c r="C2533" s="158"/>
      <c r="D2533" s="158"/>
      <c r="E2533" s="158"/>
      <c r="F2533" s="158"/>
      <c r="G2533" s="180"/>
    </row>
    <row r="2534" s="3" customFormat="1" spans="1:7">
      <c r="A2534" s="124"/>
      <c r="C2534" s="158"/>
      <c r="D2534" s="158"/>
      <c r="E2534" s="158"/>
      <c r="F2534" s="158"/>
      <c r="G2534" s="180"/>
    </row>
    <row r="2535" s="3" customFormat="1" spans="1:7">
      <c r="A2535" s="124"/>
      <c r="C2535" s="158"/>
      <c r="D2535" s="158"/>
      <c r="E2535" s="158"/>
      <c r="F2535" s="158"/>
      <c r="G2535" s="180"/>
    </row>
    <row r="2536" s="3" customFormat="1" spans="1:7">
      <c r="A2536" s="124"/>
      <c r="C2536" s="158"/>
      <c r="D2536" s="158"/>
      <c r="E2536" s="158"/>
      <c r="F2536" s="158"/>
      <c r="G2536" s="180"/>
    </row>
    <row r="2537" s="3" customFormat="1" spans="1:7">
      <c r="A2537" s="124"/>
      <c r="C2537" s="158"/>
      <c r="D2537" s="158"/>
      <c r="E2537" s="158"/>
      <c r="F2537" s="158"/>
      <c r="G2537" s="180"/>
    </row>
    <row r="2538" s="3" customFormat="1" spans="1:7">
      <c r="A2538" s="124"/>
      <c r="C2538" s="158"/>
      <c r="D2538" s="158"/>
      <c r="E2538" s="158"/>
      <c r="F2538" s="158"/>
      <c r="G2538" s="180"/>
    </row>
    <row r="2539" s="3" customFormat="1" spans="1:7">
      <c r="A2539" s="124"/>
      <c r="C2539" s="158"/>
      <c r="D2539" s="158"/>
      <c r="E2539" s="158"/>
      <c r="F2539" s="158"/>
      <c r="G2539" s="180"/>
    </row>
    <row r="2540" s="3" customFormat="1" spans="1:7">
      <c r="A2540" s="124"/>
      <c r="C2540" s="158"/>
      <c r="D2540" s="158"/>
      <c r="E2540" s="158"/>
      <c r="F2540" s="158"/>
      <c r="G2540" s="180"/>
    </row>
    <row r="2541" s="3" customFormat="1" spans="1:7">
      <c r="A2541" s="124"/>
      <c r="C2541" s="158"/>
      <c r="D2541" s="158"/>
      <c r="E2541" s="158"/>
      <c r="F2541" s="158"/>
      <c r="G2541" s="180"/>
    </row>
    <row r="2542" s="3" customFormat="1" spans="1:7">
      <c r="A2542" s="124"/>
      <c r="C2542" s="158"/>
      <c r="D2542" s="158"/>
      <c r="E2542" s="158"/>
      <c r="F2542" s="158"/>
      <c r="G2542" s="180"/>
    </row>
    <row r="2543" s="3" customFormat="1" spans="1:7">
      <c r="A2543" s="124"/>
      <c r="C2543" s="158"/>
      <c r="D2543" s="158"/>
      <c r="E2543" s="158"/>
      <c r="F2543" s="158"/>
      <c r="G2543" s="180"/>
    </row>
    <row r="2544" s="3" customFormat="1" spans="1:7">
      <c r="A2544" s="124"/>
      <c r="C2544" s="158"/>
      <c r="D2544" s="158"/>
      <c r="E2544" s="158"/>
      <c r="F2544" s="158"/>
      <c r="G2544" s="180"/>
    </row>
    <row r="2545" s="3" customFormat="1" spans="1:7">
      <c r="A2545" s="124"/>
      <c r="C2545" s="158"/>
      <c r="D2545" s="158"/>
      <c r="E2545" s="158"/>
      <c r="F2545" s="158"/>
      <c r="G2545" s="180"/>
    </row>
    <row r="2546" s="3" customFormat="1" spans="1:7">
      <c r="A2546" s="124"/>
      <c r="C2546" s="158"/>
      <c r="D2546" s="158"/>
      <c r="E2546" s="158"/>
      <c r="F2546" s="158"/>
      <c r="G2546" s="180"/>
    </row>
    <row r="2547" s="3" customFormat="1" spans="1:7">
      <c r="A2547" s="124"/>
      <c r="C2547" s="158"/>
      <c r="D2547" s="158"/>
      <c r="E2547" s="158"/>
      <c r="F2547" s="158"/>
      <c r="G2547" s="180"/>
    </row>
    <row r="2548" s="3" customFormat="1" spans="1:7">
      <c r="A2548" s="124"/>
      <c r="C2548" s="158"/>
      <c r="D2548" s="158"/>
      <c r="E2548" s="158"/>
      <c r="F2548" s="158"/>
      <c r="G2548" s="180"/>
    </row>
    <row r="2549" s="3" customFormat="1" spans="1:7">
      <c r="A2549" s="124"/>
      <c r="C2549" s="158"/>
      <c r="D2549" s="158"/>
      <c r="E2549" s="158"/>
      <c r="F2549" s="158"/>
      <c r="G2549" s="180"/>
    </row>
    <row r="2550" s="3" customFormat="1" spans="1:7">
      <c r="A2550" s="124"/>
      <c r="C2550" s="158"/>
      <c r="D2550" s="158"/>
      <c r="E2550" s="158"/>
      <c r="F2550" s="158"/>
      <c r="G2550" s="180"/>
    </row>
    <row r="2551" s="3" customFormat="1" spans="1:7">
      <c r="A2551" s="124"/>
      <c r="C2551" s="158"/>
      <c r="D2551" s="158"/>
      <c r="E2551" s="158"/>
      <c r="F2551" s="158"/>
      <c r="G2551" s="180"/>
    </row>
    <row r="2552" s="3" customFormat="1" spans="1:7">
      <c r="A2552" s="158"/>
      <c r="C2552" s="158"/>
      <c r="D2552" s="158"/>
      <c r="E2552" s="158"/>
      <c r="F2552" s="158"/>
      <c r="G2552" s="180"/>
    </row>
    <row r="2553" s="3" customFormat="1" spans="1:7">
      <c r="A2553" s="158"/>
      <c r="C2553" s="158"/>
      <c r="D2553" s="158"/>
      <c r="E2553" s="158"/>
      <c r="F2553" s="158"/>
      <c r="G2553" s="180"/>
    </row>
    <row r="2554" s="3" customFormat="1" spans="1:7">
      <c r="A2554" s="158"/>
      <c r="C2554" s="158"/>
      <c r="D2554" s="158"/>
      <c r="E2554" s="158"/>
      <c r="F2554" s="158"/>
      <c r="G2554" s="180"/>
    </row>
    <row r="2555" s="3" customFormat="1" spans="1:7">
      <c r="A2555" s="158"/>
      <c r="C2555" s="158"/>
      <c r="D2555" s="158"/>
      <c r="E2555" s="158"/>
      <c r="F2555" s="158"/>
      <c r="G2555" s="180"/>
    </row>
    <row r="2556" s="3" customFormat="1" spans="1:7">
      <c r="A2556" s="158"/>
      <c r="C2556" s="158"/>
      <c r="D2556" s="158"/>
      <c r="E2556" s="158"/>
      <c r="F2556" s="158"/>
      <c r="G2556" s="180"/>
    </row>
    <row r="2557" s="3" customFormat="1" spans="1:7">
      <c r="A2557" s="158"/>
      <c r="C2557" s="158"/>
      <c r="D2557" s="158"/>
      <c r="E2557" s="158"/>
      <c r="F2557" s="158"/>
      <c r="G2557" s="180"/>
    </row>
    <row r="2558" s="3" customFormat="1" spans="1:7">
      <c r="A2558" s="158"/>
      <c r="C2558" s="158"/>
      <c r="D2558" s="158"/>
      <c r="E2558" s="158"/>
      <c r="F2558" s="158"/>
      <c r="G2558" s="180"/>
    </row>
    <row r="2559" s="3" customFormat="1" spans="1:7">
      <c r="A2559" s="158"/>
      <c r="C2559" s="158"/>
      <c r="D2559" s="158"/>
      <c r="E2559" s="158"/>
      <c r="F2559" s="158"/>
      <c r="G2559" s="180"/>
    </row>
    <row r="2560" s="3" customFormat="1" spans="1:7">
      <c r="A2560" s="158"/>
      <c r="C2560" s="158"/>
      <c r="D2560" s="158"/>
      <c r="E2560" s="158"/>
      <c r="F2560" s="158"/>
      <c r="G2560" s="180"/>
    </row>
    <row r="2561" s="3" customFormat="1" spans="1:7">
      <c r="A2561" s="158"/>
      <c r="C2561" s="158"/>
      <c r="D2561" s="158"/>
      <c r="E2561" s="158"/>
      <c r="F2561" s="158"/>
      <c r="G2561" s="180"/>
    </row>
    <row r="2562" s="3" customFormat="1" spans="1:7">
      <c r="A2562" s="158"/>
      <c r="C2562" s="158"/>
      <c r="D2562" s="158"/>
      <c r="E2562" s="158"/>
      <c r="F2562" s="158"/>
      <c r="G2562" s="180"/>
    </row>
    <row r="2563" s="3" customFormat="1" spans="1:7">
      <c r="A2563" s="158"/>
      <c r="C2563" s="158"/>
      <c r="D2563" s="158"/>
      <c r="E2563" s="158"/>
      <c r="F2563" s="158"/>
      <c r="G2563" s="180"/>
    </row>
    <row r="2564" s="3" customFormat="1" spans="1:7">
      <c r="A2564" s="158"/>
      <c r="C2564" s="158"/>
      <c r="D2564" s="158"/>
      <c r="E2564" s="158"/>
      <c r="F2564" s="158"/>
      <c r="G2564" s="180"/>
    </row>
    <row r="2565" s="3" customFormat="1" spans="1:7">
      <c r="A2565" s="158"/>
      <c r="C2565" s="158"/>
      <c r="D2565" s="158"/>
      <c r="E2565" s="158"/>
      <c r="F2565" s="158"/>
      <c r="G2565" s="180"/>
    </row>
    <row r="2566" s="3" customFormat="1" spans="1:7">
      <c r="A2566" s="158"/>
      <c r="C2566" s="158"/>
      <c r="D2566" s="158"/>
      <c r="E2566" s="158"/>
      <c r="F2566" s="158"/>
      <c r="G2566" s="180"/>
    </row>
    <row r="2567" s="3" customFormat="1" spans="1:7">
      <c r="A2567" s="158"/>
      <c r="C2567" s="158"/>
      <c r="D2567" s="158"/>
      <c r="E2567" s="158"/>
      <c r="F2567" s="158"/>
      <c r="G2567" s="180"/>
    </row>
    <row r="2568" s="3" customFormat="1" spans="1:7">
      <c r="A2568" s="158"/>
      <c r="C2568" s="158"/>
      <c r="D2568" s="158"/>
      <c r="E2568" s="158"/>
      <c r="F2568" s="158"/>
      <c r="G2568" s="180"/>
    </row>
    <row r="2569" s="3" customFormat="1" spans="1:7">
      <c r="A2569" s="158"/>
      <c r="C2569" s="158"/>
      <c r="D2569" s="158"/>
      <c r="E2569" s="158"/>
      <c r="F2569" s="158"/>
      <c r="G2569" s="180"/>
    </row>
    <row r="2570" s="3" customFormat="1" spans="1:7">
      <c r="A2570" s="158"/>
      <c r="C2570" s="158"/>
      <c r="D2570" s="158"/>
      <c r="E2570" s="158"/>
      <c r="F2570" s="158"/>
      <c r="G2570" s="180"/>
    </row>
    <row r="2571" s="3" customFormat="1" spans="1:7">
      <c r="A2571" s="158"/>
      <c r="C2571" s="158"/>
      <c r="D2571" s="158"/>
      <c r="E2571" s="158"/>
      <c r="F2571" s="158"/>
      <c r="G2571" s="180"/>
    </row>
    <row r="2572" s="3" customFormat="1" spans="1:7">
      <c r="A2572" s="158"/>
      <c r="C2572" s="158"/>
      <c r="D2572" s="158"/>
      <c r="E2572" s="158"/>
      <c r="F2572" s="158"/>
      <c r="G2572" s="180"/>
    </row>
    <row r="2573" s="3" customFormat="1" spans="1:7">
      <c r="A2573" s="158"/>
      <c r="C2573" s="158"/>
      <c r="D2573" s="158"/>
      <c r="E2573" s="158"/>
      <c r="F2573" s="158"/>
      <c r="G2573" s="180"/>
    </row>
    <row r="2574" s="3" customFormat="1" spans="1:7">
      <c r="A2574" s="158"/>
      <c r="C2574" s="158"/>
      <c r="D2574" s="158"/>
      <c r="E2574" s="158"/>
      <c r="F2574" s="158"/>
      <c r="G2574" s="180"/>
    </row>
    <row r="2575" s="3" customFormat="1" spans="1:7">
      <c r="A2575" s="158"/>
      <c r="C2575" s="158"/>
      <c r="D2575" s="158"/>
      <c r="E2575" s="158"/>
      <c r="F2575" s="158"/>
      <c r="G2575" s="180"/>
    </row>
    <row r="2576" s="3" customFormat="1" spans="1:7">
      <c r="A2576" s="158"/>
      <c r="C2576" s="158"/>
      <c r="D2576" s="158"/>
      <c r="E2576" s="158"/>
      <c r="F2576" s="158"/>
      <c r="G2576" s="180"/>
    </row>
    <row r="2577" s="3" customFormat="1" spans="1:7">
      <c r="A2577" s="158"/>
      <c r="C2577" s="158"/>
      <c r="D2577" s="158"/>
      <c r="E2577" s="158"/>
      <c r="F2577" s="158"/>
      <c r="G2577" s="180"/>
    </row>
    <row r="2578" s="3" customFormat="1" spans="1:7">
      <c r="A2578" s="158"/>
      <c r="C2578" s="158"/>
      <c r="D2578" s="158"/>
      <c r="E2578" s="158"/>
      <c r="F2578" s="158"/>
      <c r="G2578" s="180"/>
    </row>
    <row r="2579" s="3" customFormat="1" spans="1:7">
      <c r="A2579" s="158"/>
      <c r="C2579" s="158"/>
      <c r="D2579" s="158"/>
      <c r="E2579" s="158"/>
      <c r="F2579" s="158"/>
      <c r="G2579" s="180"/>
    </row>
    <row r="2580" s="3" customFormat="1" spans="1:7">
      <c r="A2580" s="158"/>
      <c r="C2580" s="158"/>
      <c r="D2580" s="158"/>
      <c r="E2580" s="158"/>
      <c r="F2580" s="158"/>
      <c r="G2580" s="180"/>
    </row>
    <row r="2581" s="3" customFormat="1" spans="1:7">
      <c r="A2581" s="158"/>
      <c r="C2581" s="158"/>
      <c r="D2581" s="158"/>
      <c r="E2581" s="158"/>
      <c r="F2581" s="158"/>
      <c r="G2581" s="180"/>
    </row>
    <row r="2582" s="3" customFormat="1" spans="1:7">
      <c r="A2582" s="158"/>
      <c r="C2582" s="158"/>
      <c r="D2582" s="158"/>
      <c r="E2582" s="158"/>
      <c r="F2582" s="158"/>
      <c r="G2582" s="180"/>
    </row>
    <row r="2583" s="3" customFormat="1" spans="1:7">
      <c r="A2583" s="158"/>
      <c r="C2583" s="158"/>
      <c r="D2583" s="158"/>
      <c r="E2583" s="158"/>
      <c r="F2583" s="158"/>
      <c r="G2583" s="180"/>
    </row>
    <row r="2584" s="3" customFormat="1" spans="1:7">
      <c r="A2584" s="158"/>
      <c r="C2584" s="158"/>
      <c r="D2584" s="158"/>
      <c r="E2584" s="158"/>
      <c r="F2584" s="158"/>
      <c r="G2584" s="180"/>
    </row>
    <row r="2585" s="3" customFormat="1" spans="1:7">
      <c r="A2585" s="158"/>
      <c r="C2585" s="158"/>
      <c r="D2585" s="158"/>
      <c r="E2585" s="158"/>
      <c r="F2585" s="158"/>
      <c r="G2585" s="180"/>
    </row>
    <row r="2586" s="3" customFormat="1" spans="1:7">
      <c r="A2586" s="158"/>
      <c r="C2586" s="158"/>
      <c r="D2586" s="158"/>
      <c r="E2586" s="158"/>
      <c r="F2586" s="158"/>
      <c r="G2586" s="180"/>
    </row>
    <row r="2587" s="3" customFormat="1" spans="1:7">
      <c r="A2587" s="158"/>
      <c r="C2587" s="158"/>
      <c r="D2587" s="158"/>
      <c r="E2587" s="158"/>
      <c r="F2587" s="158"/>
      <c r="G2587" s="180"/>
    </row>
    <row r="2588" s="3" customFormat="1" spans="1:7">
      <c r="A2588" s="158"/>
      <c r="C2588" s="158"/>
      <c r="D2588" s="158"/>
      <c r="E2588" s="158"/>
      <c r="F2588" s="158"/>
      <c r="G2588" s="180"/>
    </row>
    <row r="2589" s="3" customFormat="1" spans="1:7">
      <c r="A2589" s="158"/>
      <c r="C2589" s="158"/>
      <c r="D2589" s="158"/>
      <c r="E2589" s="158"/>
      <c r="F2589" s="158"/>
      <c r="G2589" s="180"/>
    </row>
    <row r="2590" s="3" customFormat="1" spans="1:7">
      <c r="A2590" s="158"/>
      <c r="C2590" s="158"/>
      <c r="D2590" s="158"/>
      <c r="E2590" s="158"/>
      <c r="F2590" s="158"/>
      <c r="G2590" s="180"/>
    </row>
    <row r="2591" s="3" customFormat="1" spans="1:7">
      <c r="A2591" s="158"/>
      <c r="C2591" s="158"/>
      <c r="D2591" s="158"/>
      <c r="E2591" s="158"/>
      <c r="F2591" s="158"/>
      <c r="G2591" s="180"/>
    </row>
    <row r="2592" s="3" customFormat="1" spans="1:7">
      <c r="A2592" s="158"/>
      <c r="C2592" s="158"/>
      <c r="D2592" s="158"/>
      <c r="E2592" s="158"/>
      <c r="F2592" s="158"/>
      <c r="G2592" s="180"/>
    </row>
    <row r="2593" s="3" customFormat="1" spans="1:7">
      <c r="A2593" s="158"/>
      <c r="C2593" s="158"/>
      <c r="D2593" s="158"/>
      <c r="E2593" s="158"/>
      <c r="F2593" s="158"/>
      <c r="G2593" s="180"/>
    </row>
    <row r="2594" s="3" customFormat="1" spans="1:7">
      <c r="A2594" s="158"/>
      <c r="C2594" s="158"/>
      <c r="D2594" s="158"/>
      <c r="E2594" s="158"/>
      <c r="F2594" s="158"/>
      <c r="G2594" s="180"/>
    </row>
    <row r="2595" s="3" customFormat="1" spans="1:7">
      <c r="A2595" s="158"/>
      <c r="C2595" s="158"/>
      <c r="D2595" s="158"/>
      <c r="E2595" s="158"/>
      <c r="F2595" s="158"/>
      <c r="G2595" s="180"/>
    </row>
    <row r="2596" s="3" customFormat="1" spans="1:7">
      <c r="A2596" s="158"/>
      <c r="C2596" s="158"/>
      <c r="D2596" s="158"/>
      <c r="E2596" s="158"/>
      <c r="F2596" s="158"/>
      <c r="G2596" s="180"/>
    </row>
    <row r="2597" s="3" customFormat="1" spans="1:7">
      <c r="A2597" s="158"/>
      <c r="C2597" s="158"/>
      <c r="D2597" s="158"/>
      <c r="E2597" s="158"/>
      <c r="F2597" s="158"/>
      <c r="G2597" s="180"/>
    </row>
    <row r="2598" s="3" customFormat="1" spans="1:7">
      <c r="A2598" s="158"/>
      <c r="C2598" s="158"/>
      <c r="D2598" s="158"/>
      <c r="E2598" s="158"/>
      <c r="F2598" s="158"/>
      <c r="G2598" s="180"/>
    </row>
    <row r="2599" s="3" customFormat="1" spans="1:7">
      <c r="A2599" s="158"/>
      <c r="C2599" s="158"/>
      <c r="D2599" s="158"/>
      <c r="E2599" s="158"/>
      <c r="F2599" s="158"/>
      <c r="G2599" s="180"/>
    </row>
    <row r="2600" s="3" customFormat="1" spans="1:7">
      <c r="A2600" s="158"/>
      <c r="C2600" s="158"/>
      <c r="D2600" s="158"/>
      <c r="E2600" s="158"/>
      <c r="F2600" s="158"/>
      <c r="G2600" s="180"/>
    </row>
    <row r="2601" s="3" customFormat="1" spans="1:7">
      <c r="A2601" s="158"/>
      <c r="C2601" s="158"/>
      <c r="D2601" s="158"/>
      <c r="E2601" s="158"/>
      <c r="F2601" s="158"/>
      <c r="G2601" s="180"/>
    </row>
    <row r="2602" s="3" customFormat="1" spans="1:7">
      <c r="A2602" s="158"/>
      <c r="C2602" s="158"/>
      <c r="D2602" s="158"/>
      <c r="E2602" s="158"/>
      <c r="F2602" s="158"/>
      <c r="G2602" s="180"/>
    </row>
    <row r="2603" s="3" customFormat="1" spans="1:7">
      <c r="A2603" s="158"/>
      <c r="C2603" s="158"/>
      <c r="D2603" s="158"/>
      <c r="E2603" s="158"/>
      <c r="F2603" s="158"/>
      <c r="G2603" s="180"/>
    </row>
    <row r="2604" s="3" customFormat="1" spans="1:7">
      <c r="A2604" s="158"/>
      <c r="C2604" s="158"/>
      <c r="D2604" s="158"/>
      <c r="E2604" s="158"/>
      <c r="F2604" s="158"/>
      <c r="G2604" s="180"/>
    </row>
    <row r="2605" s="3" customFormat="1" spans="1:7">
      <c r="A2605" s="158"/>
      <c r="C2605" s="158"/>
      <c r="D2605" s="158"/>
      <c r="E2605" s="158"/>
      <c r="F2605" s="158"/>
      <c r="G2605" s="180"/>
    </row>
    <row r="2606" s="3" customFormat="1" spans="1:7">
      <c r="A2606" s="158"/>
      <c r="C2606" s="158"/>
      <c r="D2606" s="158"/>
      <c r="E2606" s="158"/>
      <c r="F2606" s="158"/>
      <c r="G2606" s="180"/>
    </row>
    <row r="2607" s="3" customFormat="1" spans="1:7">
      <c r="A2607" s="158"/>
      <c r="C2607" s="158"/>
      <c r="D2607" s="158"/>
      <c r="E2607" s="158"/>
      <c r="F2607" s="158"/>
      <c r="G2607" s="180"/>
    </row>
    <row r="2608" s="3" customFormat="1" spans="1:7">
      <c r="A2608" s="158"/>
      <c r="C2608" s="158"/>
      <c r="D2608" s="158"/>
      <c r="E2608" s="158"/>
      <c r="F2608" s="158"/>
      <c r="G2608" s="180"/>
    </row>
    <row r="2609" s="3" customFormat="1" spans="1:7">
      <c r="A2609" s="158"/>
      <c r="C2609" s="158"/>
      <c r="D2609" s="158"/>
      <c r="E2609" s="158"/>
      <c r="F2609" s="158"/>
      <c r="G2609" s="180"/>
    </row>
    <row r="2610" s="3" customFormat="1" spans="1:7">
      <c r="A2610" s="158"/>
      <c r="C2610" s="158"/>
      <c r="D2610" s="158"/>
      <c r="E2610" s="158"/>
      <c r="F2610" s="158"/>
      <c r="G2610" s="180"/>
    </row>
    <row r="2611" s="3" customFormat="1" spans="1:7">
      <c r="A2611" s="158"/>
      <c r="C2611" s="158"/>
      <c r="D2611" s="158"/>
      <c r="E2611" s="158"/>
      <c r="F2611" s="158"/>
      <c r="G2611" s="180"/>
    </row>
    <row r="2612" s="3" customFormat="1" spans="1:7">
      <c r="A2612" s="158"/>
      <c r="C2612" s="158"/>
      <c r="D2612" s="158"/>
      <c r="E2612" s="158"/>
      <c r="F2612" s="158"/>
      <c r="G2612" s="180"/>
    </row>
    <row r="2613" s="3" customFormat="1" spans="1:7">
      <c r="A2613" s="158"/>
      <c r="C2613" s="158"/>
      <c r="D2613" s="158"/>
      <c r="E2613" s="158"/>
      <c r="F2613" s="158"/>
      <c r="G2613" s="180"/>
    </row>
    <row r="2614" s="3" customFormat="1" spans="1:7">
      <c r="A2614" s="158"/>
      <c r="C2614" s="158"/>
      <c r="D2614" s="158"/>
      <c r="E2614" s="158"/>
      <c r="F2614" s="158"/>
      <c r="G2614" s="180"/>
    </row>
    <row r="2615" s="3" customFormat="1" spans="1:7">
      <c r="A2615" s="158"/>
      <c r="C2615" s="158"/>
      <c r="D2615" s="158"/>
      <c r="E2615" s="158"/>
      <c r="F2615" s="158"/>
      <c r="G2615" s="180"/>
    </row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 spans="8:8">
      <c r="H1048576" s="1">
        <f>SUM(H1:H1048575)</f>
        <v>4</v>
      </c>
    </row>
  </sheetData>
  <mergeCells count="12">
    <mergeCell ref="E1:G1"/>
    <mergeCell ref="C2:G2"/>
    <mergeCell ref="E3:G3"/>
    <mergeCell ref="F5:G5"/>
    <mergeCell ref="E6:G6"/>
    <mergeCell ref="B7:F7"/>
    <mergeCell ref="A9:G9"/>
    <mergeCell ref="A10:G10"/>
    <mergeCell ref="A11:G11"/>
    <mergeCell ref="A12:G12"/>
    <mergeCell ref="A13:G13"/>
    <mergeCell ref="A14:C14"/>
  </mergeCells>
  <pageMargins left="0.31496062992126" right="0.31496062992126" top="0.15748031496063" bottom="0.15748031496063" header="0" footer="0"/>
  <pageSetup paperSize="1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:CUA522"/>
  <sheetViews>
    <sheetView tabSelected="1" workbookViewId="0">
      <selection activeCell="F7" sqref="F7:H7"/>
    </sheetView>
  </sheetViews>
  <sheetFormatPr defaultColWidth="8.70909090909091" defaultRowHeight="16.5"/>
  <cols>
    <col min="1" max="1" width="4.81818181818182" style="5" customWidth="1"/>
    <col min="2" max="2" width="14.2818181818182" style="5" customWidth="1"/>
    <col min="3" max="3" width="32.1363636363636" style="5" customWidth="1"/>
    <col min="4" max="6" width="8.70909090909091" style="5"/>
    <col min="7" max="7" width="9.42727272727273" style="5" customWidth="1"/>
    <col min="8" max="8" width="11.2818181818182" style="5" customWidth="1"/>
    <col min="9" max="9" width="15.2818181818182" style="5" customWidth="1"/>
    <col min="10" max="10" width="8.70909090909091" style="5"/>
    <col min="11" max="11" width="10.1363636363636" style="5" customWidth="1"/>
    <col min="12" max="12" width="11.2818181818182" style="5" customWidth="1"/>
    <col min="13" max="13" width="8.70909090909091" style="5"/>
    <col min="14" max="14" width="8.57272727272727" style="5" customWidth="1"/>
    <col min="15" max="15" width="6.70909090909091" style="5" customWidth="1"/>
    <col min="16" max="16" width="9.13636363636364" style="5" hidden="1" customWidth="1"/>
    <col min="17" max="17" width="5.57272727272727" style="5" hidden="1" customWidth="1"/>
    <col min="18" max="22" width="9.13636363636364" style="5" hidden="1" customWidth="1"/>
    <col min="23" max="23" width="8" style="5" customWidth="1"/>
    <col min="24" max="16384" width="8.70909090909091" style="5"/>
  </cols>
  <sheetData>
    <row r="1" s="1" customFormat="1" ht="14.5" spans="2:8">
      <c r="B1" s="6"/>
      <c r="D1" s="6"/>
      <c r="E1" s="6"/>
      <c r="F1" s="7" t="s">
        <v>0</v>
      </c>
      <c r="G1" s="7"/>
      <c r="H1" s="7"/>
    </row>
    <row r="2" s="1" customFormat="1" ht="15" customHeight="1" spans="2:8">
      <c r="B2" s="6" t="s">
        <v>1</v>
      </c>
      <c r="C2" s="8" t="s">
        <v>242</v>
      </c>
      <c r="D2" s="8"/>
      <c r="E2" s="8"/>
      <c r="F2" s="8"/>
      <c r="G2" s="8"/>
      <c r="H2" s="8"/>
    </row>
    <row r="3" s="1" customFormat="1" ht="15" customHeight="1" spans="2:8">
      <c r="B3" s="6"/>
      <c r="D3" s="8" t="s">
        <v>243</v>
      </c>
      <c r="E3" s="8"/>
      <c r="F3" s="8"/>
      <c r="G3" s="8"/>
      <c r="H3" s="8"/>
    </row>
    <row r="4" s="1" customFormat="1" ht="15" customHeight="1" spans="2:8">
      <c r="B4" s="6"/>
      <c r="D4" s="8"/>
      <c r="E4" s="8"/>
      <c r="F4" s="8"/>
      <c r="G4" s="8"/>
      <c r="H4" s="8"/>
    </row>
    <row r="5" s="1" customFormat="1" ht="24.75" customHeight="1" spans="2:95">
      <c r="B5" s="6"/>
      <c r="D5" s="6"/>
      <c r="E5" s="6"/>
      <c r="F5" s="9"/>
      <c r="G5" s="10"/>
      <c r="H5" s="11" t="s">
        <v>244</v>
      </c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</row>
    <row r="6" s="1" customFormat="1" ht="14.5" spans="2:95">
      <c r="B6" s="6"/>
      <c r="D6" s="6"/>
      <c r="E6" s="6"/>
      <c r="F6" s="6"/>
      <c r="G6" s="7" t="s">
        <v>5</v>
      </c>
      <c r="H6" s="7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</row>
    <row r="7" s="1" customFormat="1" ht="19.5" customHeight="1" spans="2:95">
      <c r="B7" s="6"/>
      <c r="D7" s="6"/>
      <c r="E7" s="6"/>
      <c r="F7" s="7" t="s">
        <v>245</v>
      </c>
      <c r="G7" s="7"/>
      <c r="H7" s="7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</row>
    <row r="8" s="1" customFormat="1" ht="15.75" customHeight="1" spans="2:95">
      <c r="B8" s="6"/>
      <c r="D8" s="6"/>
      <c r="E8" s="6"/>
      <c r="F8" s="7"/>
      <c r="G8" s="7"/>
      <c r="H8" s="7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</row>
    <row r="9" s="1" customFormat="1" ht="15" customHeight="1" spans="2:95">
      <c r="B9" s="12"/>
      <c r="C9" s="13" t="s">
        <v>246</v>
      </c>
      <c r="D9" s="13"/>
      <c r="E9" s="13"/>
      <c r="F9" s="13"/>
      <c r="G9" s="13"/>
      <c r="H9" s="14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</row>
    <row r="10" s="1" customFormat="1" ht="14.5" spans="2:95">
      <c r="B10" s="6"/>
      <c r="D10" s="6"/>
      <c r="E10" s="6"/>
      <c r="F10" s="6"/>
      <c r="G10" s="6"/>
      <c r="H10" s="7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</row>
    <row r="11" s="1" customFormat="1" ht="14.5" spans="2:95">
      <c r="B11" s="15" t="s">
        <v>247</v>
      </c>
      <c r="C11" s="15"/>
      <c r="D11" s="15"/>
      <c r="E11" s="15"/>
      <c r="F11" s="15"/>
      <c r="G11" s="15"/>
      <c r="H11" s="16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</row>
    <row r="12" s="1" customFormat="1" ht="14.5" spans="2:95">
      <c r="B12" s="17" t="s">
        <v>9</v>
      </c>
      <c r="C12" s="18"/>
      <c r="D12" s="18"/>
      <c r="E12" s="18"/>
      <c r="F12" s="18"/>
      <c r="G12" s="18"/>
      <c r="H12" s="18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</row>
    <row r="13" s="1" customFormat="1" ht="14.5" spans="2:95">
      <c r="B13" s="19" t="s">
        <v>10</v>
      </c>
      <c r="C13" s="19"/>
      <c r="D13" s="19"/>
      <c r="E13" s="19"/>
      <c r="F13" s="19"/>
      <c r="G13" s="19"/>
      <c r="H13" s="17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</row>
    <row r="14" s="1" customFormat="1" ht="14.5" spans="2:95">
      <c r="B14" s="17" t="s">
        <v>11</v>
      </c>
      <c r="C14" s="18"/>
      <c r="D14" s="18"/>
      <c r="E14" s="18"/>
      <c r="F14" s="18"/>
      <c r="G14" s="18"/>
      <c r="H14" s="18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</row>
    <row r="15" s="1" customFormat="1" ht="14.5" spans="2:95">
      <c r="B15" s="20" t="s">
        <v>12</v>
      </c>
      <c r="C15" s="21"/>
      <c r="D15" s="21"/>
      <c r="E15" s="21"/>
      <c r="F15" s="21"/>
      <c r="G15" s="21"/>
      <c r="H15" s="21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</row>
    <row r="16" s="1" customFormat="1" ht="14.5" spans="2:95">
      <c r="B16" s="22" t="s">
        <v>13</v>
      </c>
      <c r="C16" s="23"/>
      <c r="D16" s="24"/>
      <c r="E16" s="25"/>
      <c r="F16" s="25"/>
      <c r="G16" s="25"/>
      <c r="H16" s="26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</row>
    <row r="17" s="1" customFormat="1" ht="14.5" spans="2:95">
      <c r="B17" s="25"/>
      <c r="C17" s="27" t="s">
        <v>14</v>
      </c>
      <c r="D17" s="25"/>
      <c r="E17" s="25"/>
      <c r="F17" s="25"/>
      <c r="G17" s="25"/>
      <c r="H17" s="28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</row>
    <row r="18" s="1" customFormat="1" ht="53.25" customHeight="1" spans="2:95">
      <c r="B18" s="29" t="s">
        <v>15</v>
      </c>
      <c r="C18" s="29" t="s">
        <v>16</v>
      </c>
      <c r="D18" s="30" t="s">
        <v>17</v>
      </c>
      <c r="E18" s="30" t="s">
        <v>18</v>
      </c>
      <c r="F18" s="31" t="s">
        <v>20</v>
      </c>
      <c r="G18" s="30" t="s">
        <v>19</v>
      </c>
      <c r="H18" s="32" t="s">
        <v>248</v>
      </c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</row>
    <row r="19" s="1" customFormat="1" ht="14.5" spans="2:95">
      <c r="B19" s="33">
        <v>1</v>
      </c>
      <c r="C19" s="34">
        <v>2</v>
      </c>
      <c r="D19" s="33">
        <v>3</v>
      </c>
      <c r="E19" s="33">
        <v>4</v>
      </c>
      <c r="F19" s="33">
        <v>5</v>
      </c>
      <c r="G19" s="33">
        <v>6</v>
      </c>
      <c r="H19" s="35">
        <v>7</v>
      </c>
      <c r="I19" s="3"/>
      <c r="J19" s="3"/>
      <c r="K19" s="3"/>
      <c r="L19" s="3" t="s">
        <v>22</v>
      </c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</row>
    <row r="20" s="1" customFormat="1" ht="15" spans="2:95">
      <c r="B20" s="25"/>
      <c r="C20" s="36" t="s">
        <v>23</v>
      </c>
      <c r="D20" s="25"/>
      <c r="E20" s="25"/>
      <c r="F20" s="25"/>
      <c r="G20" s="25"/>
      <c r="H20" s="37">
        <f>H104+H21+H287+H385+H389+H144</f>
        <v>4784874.5</v>
      </c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</row>
    <row r="21" s="2" customFormat="1" ht="15" customHeight="1" spans="2:95">
      <c r="B21" s="38" t="s">
        <v>24</v>
      </c>
      <c r="C21" s="38"/>
      <c r="D21" s="38"/>
      <c r="E21" s="38"/>
      <c r="F21" s="29"/>
      <c r="G21" s="29"/>
      <c r="H21" s="39">
        <f>+SUM(H22:H102)</f>
        <v>344990</v>
      </c>
      <c r="I21" s="56"/>
      <c r="J21" s="56">
        <v>4261</v>
      </c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  <c r="AT21" s="56"/>
      <c r="AU21" s="56"/>
      <c r="AV21" s="56"/>
      <c r="AW21" s="56"/>
      <c r="AX21" s="56"/>
      <c r="AY21" s="56"/>
      <c r="AZ21" s="56"/>
      <c r="BA21" s="56"/>
      <c r="BB21" s="56"/>
      <c r="BC21" s="56"/>
      <c r="BD21" s="56"/>
      <c r="BE21" s="56"/>
      <c r="BF21" s="56"/>
      <c r="BG21" s="56"/>
      <c r="BH21" s="56"/>
      <c r="BI21" s="56"/>
      <c r="BJ21" s="56"/>
      <c r="BK21" s="56"/>
      <c r="BL21" s="56"/>
      <c r="BM21" s="56"/>
      <c r="BN21" s="56"/>
      <c r="BO21" s="56"/>
      <c r="BP21" s="56"/>
      <c r="BQ21" s="56"/>
      <c r="BR21" s="56"/>
      <c r="BS21" s="56"/>
      <c r="BT21" s="56"/>
      <c r="BU21" s="56"/>
      <c r="BV21" s="56"/>
      <c r="BW21" s="56"/>
      <c r="BX21" s="56"/>
      <c r="BY21" s="56"/>
      <c r="BZ21" s="56"/>
      <c r="CA21" s="56"/>
      <c r="CB21" s="56"/>
      <c r="CC21" s="56"/>
      <c r="CD21" s="56"/>
      <c r="CE21" s="56"/>
      <c r="CF21" s="56"/>
      <c r="CG21" s="56"/>
      <c r="CH21" s="56"/>
      <c r="CI21" s="56"/>
      <c r="CJ21" s="56"/>
      <c r="CK21" s="56"/>
      <c r="CL21" s="56"/>
      <c r="CM21" s="56"/>
      <c r="CN21" s="56"/>
      <c r="CO21" s="56"/>
      <c r="CP21" s="56"/>
      <c r="CQ21" s="56"/>
    </row>
    <row r="22" s="2" customFormat="1" ht="15.25" spans="1:95">
      <c r="A22" s="2">
        <v>1</v>
      </c>
      <c r="B22" s="40">
        <v>24911200</v>
      </c>
      <c r="C22" s="27" t="s">
        <v>37</v>
      </c>
      <c r="D22" s="29" t="s">
        <v>26</v>
      </c>
      <c r="E22" s="29" t="s">
        <v>29</v>
      </c>
      <c r="F22" s="29">
        <v>2</v>
      </c>
      <c r="G22" s="29">
        <v>350</v>
      </c>
      <c r="H22" s="41">
        <f t="shared" ref="H22:H30" si="0">G22*F22</f>
        <v>700</v>
      </c>
      <c r="I22" s="57" t="s">
        <v>249</v>
      </c>
      <c r="J22" s="56">
        <v>4261</v>
      </c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  <c r="AT22" s="56"/>
      <c r="AU22" s="56"/>
      <c r="AV22" s="56"/>
      <c r="AW22" s="56"/>
      <c r="AX22" s="56"/>
      <c r="AY22" s="56"/>
      <c r="AZ22" s="56"/>
      <c r="BA22" s="56"/>
      <c r="BB22" s="56"/>
      <c r="BC22" s="56"/>
      <c r="BD22" s="56"/>
      <c r="BE22" s="56"/>
      <c r="BF22" s="56"/>
      <c r="BG22" s="56"/>
      <c r="BH22" s="56"/>
      <c r="BI22" s="56"/>
      <c r="BJ22" s="56"/>
      <c r="BK22" s="56"/>
      <c r="BL22" s="56"/>
      <c r="BM22" s="56"/>
      <c r="BN22" s="56"/>
      <c r="BO22" s="56"/>
      <c r="BP22" s="56"/>
      <c r="BQ22" s="56"/>
      <c r="BR22" s="56"/>
      <c r="BS22" s="56"/>
      <c r="BT22" s="56"/>
      <c r="BU22" s="56"/>
      <c r="BV22" s="56"/>
      <c r="BW22" s="56"/>
      <c r="BX22" s="56"/>
      <c r="BY22" s="56"/>
      <c r="BZ22" s="56"/>
      <c r="CA22" s="56"/>
      <c r="CB22" s="56"/>
      <c r="CC22" s="56"/>
      <c r="CD22" s="56"/>
      <c r="CE22" s="56"/>
      <c r="CF22" s="56"/>
      <c r="CG22" s="56"/>
      <c r="CH22" s="56"/>
      <c r="CI22" s="56"/>
      <c r="CJ22" s="56"/>
      <c r="CK22" s="56"/>
      <c r="CL22" s="56"/>
      <c r="CM22" s="56"/>
      <c r="CN22" s="56"/>
      <c r="CO22" s="56"/>
      <c r="CP22" s="56"/>
      <c r="CQ22" s="56"/>
    </row>
    <row r="23" s="2" customFormat="1" ht="15.25" spans="1:95">
      <c r="A23" s="2">
        <v>2</v>
      </c>
      <c r="B23" s="42">
        <v>30192230</v>
      </c>
      <c r="C23" s="43" t="s">
        <v>86</v>
      </c>
      <c r="D23" s="42" t="s">
        <v>26</v>
      </c>
      <c r="E23" s="44" t="s">
        <v>29</v>
      </c>
      <c r="F23" s="29">
        <v>1</v>
      </c>
      <c r="G23" s="29">
        <v>350</v>
      </c>
      <c r="H23" s="41">
        <f t="shared" si="0"/>
        <v>350</v>
      </c>
      <c r="I23" s="57" t="s">
        <v>249</v>
      </c>
      <c r="J23" s="56"/>
      <c r="K23" s="56"/>
      <c r="L23" s="56"/>
      <c r="M23" s="58">
        <v>1000</v>
      </c>
      <c r="N23" s="56">
        <f>+M23/1000</f>
        <v>1</v>
      </c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/>
      <c r="BM23" s="56"/>
      <c r="BN23" s="56"/>
      <c r="BO23" s="56"/>
      <c r="BP23" s="56"/>
      <c r="BQ23" s="56"/>
      <c r="BR23" s="56"/>
      <c r="BS23" s="56"/>
      <c r="BT23" s="56"/>
      <c r="BU23" s="56"/>
      <c r="BV23" s="56"/>
      <c r="BW23" s="56"/>
      <c r="BX23" s="56"/>
      <c r="BY23" s="56"/>
      <c r="BZ23" s="56"/>
      <c r="CA23" s="56"/>
      <c r="CB23" s="56"/>
      <c r="CC23" s="56"/>
      <c r="CD23" s="56"/>
      <c r="CE23" s="56"/>
      <c r="CF23" s="56"/>
      <c r="CG23" s="56"/>
      <c r="CH23" s="56"/>
      <c r="CI23" s="56"/>
      <c r="CJ23" s="56"/>
      <c r="CK23" s="56"/>
      <c r="CL23" s="56"/>
      <c r="CM23" s="56"/>
      <c r="CN23" s="56"/>
      <c r="CO23" s="56"/>
      <c r="CP23" s="56"/>
      <c r="CQ23" s="56"/>
    </row>
    <row r="24" s="2" customFormat="1" ht="15.25" spans="1:95">
      <c r="A24" s="2">
        <v>3</v>
      </c>
      <c r="B24" s="42">
        <v>30197235</v>
      </c>
      <c r="C24" s="43" t="s">
        <v>78</v>
      </c>
      <c r="D24" s="42" t="s">
        <v>26</v>
      </c>
      <c r="E24" s="44" t="s">
        <v>29</v>
      </c>
      <c r="F24" s="29">
        <v>2</v>
      </c>
      <c r="G24" s="29">
        <v>800</v>
      </c>
      <c r="H24" s="41">
        <f t="shared" si="0"/>
        <v>1600</v>
      </c>
      <c r="I24" s="57" t="s">
        <v>249</v>
      </c>
      <c r="J24" s="56"/>
      <c r="K24" s="56"/>
      <c r="L24" s="56"/>
      <c r="M24" s="59">
        <v>1000</v>
      </c>
      <c r="N24" s="56">
        <f t="shared" ref="N24:N37" si="1">+M24/1000</f>
        <v>1</v>
      </c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  <c r="BA24" s="56"/>
      <c r="BB24" s="56"/>
      <c r="BC24" s="56"/>
      <c r="BD24" s="56"/>
      <c r="BE24" s="56"/>
      <c r="BF24" s="56"/>
      <c r="BG24" s="56"/>
      <c r="BH24" s="56"/>
      <c r="BI24" s="56"/>
      <c r="BJ24" s="56"/>
      <c r="BK24" s="56"/>
      <c r="BL24" s="56"/>
      <c r="BM24" s="56"/>
      <c r="BN24" s="56"/>
      <c r="BO24" s="56"/>
      <c r="BP24" s="56"/>
      <c r="BQ24" s="56"/>
      <c r="BR24" s="56"/>
      <c r="BS24" s="56"/>
      <c r="BT24" s="56"/>
      <c r="BU24" s="56"/>
      <c r="BV24" s="56"/>
      <c r="BW24" s="56"/>
      <c r="BX24" s="56"/>
      <c r="BY24" s="56"/>
      <c r="BZ24" s="56"/>
      <c r="CA24" s="56"/>
      <c r="CB24" s="56"/>
      <c r="CC24" s="56"/>
      <c r="CD24" s="56"/>
      <c r="CE24" s="56"/>
      <c r="CF24" s="56"/>
      <c r="CG24" s="56"/>
      <c r="CH24" s="56"/>
      <c r="CI24" s="56"/>
      <c r="CJ24" s="56"/>
      <c r="CK24" s="56"/>
      <c r="CL24" s="56"/>
      <c r="CM24" s="56"/>
      <c r="CN24" s="56"/>
      <c r="CO24" s="56"/>
      <c r="CP24" s="56"/>
      <c r="CQ24" s="56"/>
    </row>
    <row r="25" s="2" customFormat="1" ht="15.25" spans="1:95">
      <c r="A25" s="2">
        <v>4</v>
      </c>
      <c r="B25" s="42">
        <v>30197631</v>
      </c>
      <c r="C25" s="27" t="s">
        <v>25</v>
      </c>
      <c r="D25" s="29" t="s">
        <v>26</v>
      </c>
      <c r="E25" s="29" t="s">
        <v>27</v>
      </c>
      <c r="F25" s="29">
        <v>8</v>
      </c>
      <c r="G25" s="45">
        <v>2100</v>
      </c>
      <c r="H25" s="41">
        <f t="shared" si="0"/>
        <v>16800</v>
      </c>
      <c r="I25" s="57" t="s">
        <v>249</v>
      </c>
      <c r="J25" s="56"/>
      <c r="K25" s="56"/>
      <c r="L25" s="56"/>
      <c r="M25" s="59">
        <v>1200</v>
      </c>
      <c r="N25" s="56">
        <f t="shared" si="1"/>
        <v>1.2</v>
      </c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56"/>
      <c r="AR25" s="56"/>
      <c r="AS25" s="56"/>
      <c r="AT25" s="56"/>
      <c r="AU25" s="56"/>
      <c r="AV25" s="56"/>
      <c r="AW25" s="56"/>
      <c r="AX25" s="56"/>
      <c r="AY25" s="56"/>
      <c r="AZ25" s="56"/>
      <c r="BA25" s="56"/>
      <c r="BB25" s="56"/>
      <c r="BC25" s="56"/>
      <c r="BD25" s="56"/>
      <c r="BE25" s="56"/>
      <c r="BF25" s="56"/>
      <c r="BG25" s="56"/>
      <c r="BH25" s="56"/>
      <c r="BI25" s="56"/>
      <c r="BJ25" s="56"/>
      <c r="BK25" s="56"/>
      <c r="BL25" s="56"/>
      <c r="BM25" s="56"/>
      <c r="BN25" s="56"/>
      <c r="BO25" s="56"/>
      <c r="BP25" s="56"/>
      <c r="BQ25" s="56"/>
      <c r="BR25" s="56"/>
      <c r="BS25" s="56"/>
      <c r="BT25" s="56"/>
      <c r="BU25" s="56"/>
      <c r="BV25" s="56"/>
      <c r="BW25" s="56"/>
      <c r="BX25" s="56"/>
      <c r="BY25" s="56"/>
      <c r="BZ25" s="56"/>
      <c r="CA25" s="56"/>
      <c r="CB25" s="56"/>
      <c r="CC25" s="56"/>
      <c r="CD25" s="56"/>
      <c r="CE25" s="56"/>
      <c r="CF25" s="56"/>
      <c r="CG25" s="56"/>
      <c r="CH25" s="56"/>
      <c r="CI25" s="56"/>
      <c r="CJ25" s="56"/>
      <c r="CK25" s="56"/>
      <c r="CL25" s="56"/>
      <c r="CM25" s="56"/>
      <c r="CN25" s="56"/>
      <c r="CO25" s="56"/>
      <c r="CP25" s="56"/>
      <c r="CQ25" s="56"/>
    </row>
    <row r="26" s="2" customFormat="1" ht="15.25" spans="1:95">
      <c r="A26" s="2">
        <v>5</v>
      </c>
      <c r="B26" s="42">
        <v>30197230</v>
      </c>
      <c r="C26" s="43" t="s">
        <v>80</v>
      </c>
      <c r="D26" s="42" t="s">
        <v>26</v>
      </c>
      <c r="E26" s="44" t="s">
        <v>29</v>
      </c>
      <c r="F26" s="29">
        <v>6</v>
      </c>
      <c r="G26" s="29">
        <v>800</v>
      </c>
      <c r="H26" s="41">
        <f t="shared" si="0"/>
        <v>4800</v>
      </c>
      <c r="I26" s="57" t="s">
        <v>249</v>
      </c>
      <c r="J26" s="56"/>
      <c r="K26" s="56"/>
      <c r="L26" s="56"/>
      <c r="M26" s="59">
        <v>1000</v>
      </c>
      <c r="N26" s="56">
        <f t="shared" si="1"/>
        <v>1</v>
      </c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6"/>
      <c r="AS26" s="56"/>
      <c r="AT26" s="56"/>
      <c r="AU26" s="56"/>
      <c r="AV26" s="56"/>
      <c r="AW26" s="56"/>
      <c r="AX26" s="56"/>
      <c r="AY26" s="56"/>
      <c r="AZ26" s="56"/>
      <c r="BA26" s="56"/>
      <c r="BB26" s="56"/>
      <c r="BC26" s="56"/>
      <c r="BD26" s="56"/>
      <c r="BE26" s="56"/>
      <c r="BF26" s="56"/>
      <c r="BG26" s="56"/>
      <c r="BH26" s="56"/>
      <c r="BI26" s="56"/>
      <c r="BJ26" s="56"/>
      <c r="BK26" s="56"/>
      <c r="BL26" s="56"/>
      <c r="BM26" s="56"/>
      <c r="BN26" s="56"/>
      <c r="BO26" s="56"/>
      <c r="BP26" s="56"/>
      <c r="BQ26" s="56"/>
      <c r="BR26" s="56"/>
      <c r="BS26" s="56"/>
      <c r="BT26" s="56"/>
      <c r="BU26" s="56"/>
      <c r="BV26" s="56"/>
      <c r="BW26" s="56"/>
      <c r="BX26" s="56"/>
      <c r="BY26" s="56"/>
      <c r="BZ26" s="56"/>
      <c r="CA26" s="56"/>
      <c r="CB26" s="56"/>
      <c r="CC26" s="56"/>
      <c r="CD26" s="56"/>
      <c r="CE26" s="56"/>
      <c r="CF26" s="56"/>
      <c r="CG26" s="56"/>
      <c r="CH26" s="56"/>
      <c r="CI26" s="56"/>
      <c r="CJ26" s="56"/>
      <c r="CK26" s="56"/>
      <c r="CL26" s="56"/>
      <c r="CM26" s="56"/>
      <c r="CN26" s="56"/>
      <c r="CO26" s="56"/>
      <c r="CP26" s="56"/>
      <c r="CQ26" s="56"/>
    </row>
    <row r="27" s="2" customFormat="1" ht="15.25" spans="1:95">
      <c r="A27" s="2">
        <v>6</v>
      </c>
      <c r="B27" s="40" t="s">
        <v>32</v>
      </c>
      <c r="C27" s="27" t="s">
        <v>33</v>
      </c>
      <c r="D27" s="29" t="s">
        <v>26</v>
      </c>
      <c r="E27" s="29" t="s">
        <v>29</v>
      </c>
      <c r="F27" s="29">
        <v>1</v>
      </c>
      <c r="G27" s="29">
        <v>1460</v>
      </c>
      <c r="H27" s="41">
        <f t="shared" si="0"/>
        <v>1460</v>
      </c>
      <c r="I27" s="57" t="s">
        <v>249</v>
      </c>
      <c r="J27" s="56"/>
      <c r="K27" s="56"/>
      <c r="L27" s="56"/>
      <c r="M27" s="59">
        <v>1200</v>
      </c>
      <c r="N27" s="56">
        <f t="shared" si="1"/>
        <v>1.2</v>
      </c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56"/>
      <c r="AZ27" s="56"/>
      <c r="BA27" s="56"/>
      <c r="BB27" s="56"/>
      <c r="BC27" s="56"/>
      <c r="BD27" s="56"/>
      <c r="BE27" s="56"/>
      <c r="BF27" s="56"/>
      <c r="BG27" s="56"/>
      <c r="BH27" s="56"/>
      <c r="BI27" s="56"/>
      <c r="BJ27" s="56"/>
      <c r="BK27" s="56"/>
      <c r="BL27" s="56"/>
      <c r="BM27" s="56"/>
      <c r="BN27" s="56"/>
      <c r="BO27" s="56"/>
      <c r="BP27" s="56"/>
      <c r="BQ27" s="56"/>
      <c r="BR27" s="56"/>
      <c r="BS27" s="56"/>
      <c r="BT27" s="56"/>
      <c r="BU27" s="56"/>
      <c r="BV27" s="56"/>
      <c r="BW27" s="56"/>
      <c r="BX27" s="56"/>
      <c r="BY27" s="56"/>
      <c r="BZ27" s="56"/>
      <c r="CA27" s="56"/>
      <c r="CB27" s="56"/>
      <c r="CC27" s="56"/>
      <c r="CD27" s="56"/>
      <c r="CE27" s="56"/>
      <c r="CF27" s="56"/>
      <c r="CG27" s="56"/>
      <c r="CH27" s="56"/>
      <c r="CI27" s="56"/>
      <c r="CJ27" s="56"/>
      <c r="CK27" s="56"/>
      <c r="CL27" s="56"/>
      <c r="CM27" s="56"/>
      <c r="CN27" s="56"/>
      <c r="CO27" s="56"/>
      <c r="CP27" s="56"/>
      <c r="CQ27" s="56"/>
    </row>
    <row r="28" s="2" customFormat="1" ht="29.75" spans="1:95">
      <c r="A28" s="2">
        <v>7</v>
      </c>
      <c r="B28" s="25">
        <v>30192740</v>
      </c>
      <c r="C28" s="46" t="s">
        <v>28</v>
      </c>
      <c r="D28" s="29" t="s">
        <v>26</v>
      </c>
      <c r="E28" s="29" t="s">
        <v>29</v>
      </c>
      <c r="F28" s="29">
        <v>5</v>
      </c>
      <c r="G28" s="29">
        <v>360</v>
      </c>
      <c r="H28" s="41">
        <f t="shared" si="0"/>
        <v>1800</v>
      </c>
      <c r="I28" s="57" t="s">
        <v>249</v>
      </c>
      <c r="J28" s="56"/>
      <c r="K28" s="56"/>
      <c r="L28" s="56"/>
      <c r="M28" s="59">
        <v>1200</v>
      </c>
      <c r="N28" s="56">
        <f t="shared" si="1"/>
        <v>1.2</v>
      </c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C28" s="56"/>
      <c r="BD28" s="56"/>
      <c r="BE28" s="56"/>
      <c r="BF28" s="56"/>
      <c r="BG28" s="56"/>
      <c r="BH28" s="56"/>
      <c r="BI28" s="56"/>
      <c r="BJ28" s="56"/>
      <c r="BK28" s="56"/>
      <c r="BL28" s="56"/>
      <c r="BM28" s="56"/>
      <c r="BN28" s="56"/>
      <c r="BO28" s="56"/>
      <c r="BP28" s="56"/>
      <c r="BQ28" s="56"/>
      <c r="BR28" s="56"/>
      <c r="BS28" s="56"/>
      <c r="BT28" s="56"/>
      <c r="BU28" s="56"/>
      <c r="BV28" s="56"/>
      <c r="BW28" s="56"/>
      <c r="BX28" s="56"/>
      <c r="BY28" s="56"/>
      <c r="BZ28" s="56"/>
      <c r="CA28" s="56"/>
      <c r="CB28" s="56"/>
      <c r="CC28" s="56"/>
      <c r="CD28" s="56"/>
      <c r="CE28" s="56"/>
      <c r="CF28" s="56"/>
      <c r="CG28" s="56"/>
      <c r="CH28" s="56"/>
      <c r="CI28" s="56"/>
      <c r="CJ28" s="56"/>
      <c r="CK28" s="56"/>
      <c r="CL28" s="56"/>
      <c r="CM28" s="56"/>
      <c r="CN28" s="56"/>
      <c r="CO28" s="56"/>
      <c r="CP28" s="56"/>
      <c r="CQ28" s="56"/>
    </row>
    <row r="29" s="2" customFormat="1" ht="15.25" spans="1:95">
      <c r="A29" s="2">
        <v>8</v>
      </c>
      <c r="B29" s="42">
        <v>30197234</v>
      </c>
      <c r="C29" s="43" t="s">
        <v>77</v>
      </c>
      <c r="D29" s="42" t="s">
        <v>26</v>
      </c>
      <c r="E29" s="44" t="s">
        <v>29</v>
      </c>
      <c r="F29" s="29">
        <v>5</v>
      </c>
      <c r="G29" s="44">
        <v>950</v>
      </c>
      <c r="H29" s="41">
        <f t="shared" si="0"/>
        <v>4750</v>
      </c>
      <c r="I29" s="57" t="s">
        <v>249</v>
      </c>
      <c r="J29" s="56"/>
      <c r="K29" s="56"/>
      <c r="L29" s="56"/>
      <c r="M29" s="59">
        <v>900</v>
      </c>
      <c r="N29" s="56">
        <f t="shared" si="1"/>
        <v>0.9</v>
      </c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56"/>
      <c r="AT29" s="56"/>
      <c r="AU29" s="56"/>
      <c r="AV29" s="56"/>
      <c r="AW29" s="56"/>
      <c r="AX29" s="56"/>
      <c r="AY29" s="56"/>
      <c r="AZ29" s="56"/>
      <c r="BA29" s="56"/>
      <c r="BB29" s="56"/>
      <c r="BC29" s="56"/>
      <c r="BD29" s="56"/>
      <c r="BE29" s="56"/>
      <c r="BF29" s="56"/>
      <c r="BG29" s="56"/>
      <c r="BH29" s="56"/>
      <c r="BI29" s="56"/>
      <c r="BJ29" s="56"/>
      <c r="BK29" s="56"/>
      <c r="BL29" s="56"/>
      <c r="BM29" s="56"/>
      <c r="BN29" s="56"/>
      <c r="BO29" s="56"/>
      <c r="BP29" s="56"/>
      <c r="BQ29" s="56"/>
      <c r="BR29" s="56"/>
      <c r="BS29" s="56"/>
      <c r="BT29" s="56"/>
      <c r="BU29" s="56"/>
      <c r="BV29" s="56"/>
      <c r="BW29" s="56"/>
      <c r="BX29" s="56"/>
      <c r="BY29" s="56"/>
      <c r="BZ29" s="56"/>
      <c r="CA29" s="56"/>
      <c r="CB29" s="56"/>
      <c r="CC29" s="56"/>
      <c r="CD29" s="56"/>
      <c r="CE29" s="56"/>
      <c r="CF29" s="56"/>
      <c r="CG29" s="56"/>
      <c r="CH29" s="56"/>
      <c r="CI29" s="56"/>
      <c r="CJ29" s="56"/>
      <c r="CK29" s="56"/>
      <c r="CL29" s="56"/>
      <c r="CM29" s="56"/>
      <c r="CN29" s="56"/>
      <c r="CO29" s="56"/>
      <c r="CP29" s="56"/>
      <c r="CQ29" s="56"/>
    </row>
    <row r="30" s="2" customFormat="1" ht="15.25" spans="1:95">
      <c r="A30" s="2">
        <v>9</v>
      </c>
      <c r="B30" s="42">
        <v>44811600</v>
      </c>
      <c r="C30" s="47" t="s">
        <v>30</v>
      </c>
      <c r="D30" s="45" t="s">
        <v>26</v>
      </c>
      <c r="E30" s="29" t="s">
        <v>29</v>
      </c>
      <c r="F30" s="29">
        <v>1</v>
      </c>
      <c r="G30" s="29">
        <v>2500</v>
      </c>
      <c r="H30" s="41">
        <f t="shared" si="0"/>
        <v>2500</v>
      </c>
      <c r="I30" s="57" t="s">
        <v>249</v>
      </c>
      <c r="J30" s="56"/>
      <c r="K30" s="56"/>
      <c r="L30" s="56"/>
      <c r="M30" s="59">
        <v>1000</v>
      </c>
      <c r="N30" s="56">
        <f t="shared" si="1"/>
        <v>1</v>
      </c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56"/>
      <c r="AX30" s="56"/>
      <c r="AY30" s="56"/>
      <c r="AZ30" s="56"/>
      <c r="BA30" s="56"/>
      <c r="BB30" s="56"/>
      <c r="BC30" s="56"/>
      <c r="BD30" s="56"/>
      <c r="BE30" s="56"/>
      <c r="BF30" s="56"/>
      <c r="BG30" s="56"/>
      <c r="BH30" s="56"/>
      <c r="BI30" s="56"/>
      <c r="BJ30" s="56"/>
      <c r="BK30" s="56"/>
      <c r="BL30" s="56"/>
      <c r="BM30" s="56"/>
      <c r="BN30" s="56"/>
      <c r="BO30" s="56"/>
      <c r="BP30" s="56"/>
      <c r="BQ30" s="56"/>
      <c r="BR30" s="56"/>
      <c r="BS30" s="56"/>
      <c r="BT30" s="56"/>
      <c r="BU30" s="56"/>
      <c r="BV30" s="56"/>
      <c r="BW30" s="56"/>
      <c r="BX30" s="56"/>
      <c r="BY30" s="56"/>
      <c r="BZ30" s="56"/>
      <c r="CA30" s="56"/>
      <c r="CB30" s="56"/>
      <c r="CC30" s="56"/>
      <c r="CD30" s="56"/>
      <c r="CE30" s="56"/>
      <c r="CF30" s="56"/>
      <c r="CG30" s="56"/>
      <c r="CH30" s="56"/>
      <c r="CI30" s="56"/>
      <c r="CJ30" s="56"/>
      <c r="CK30" s="56"/>
      <c r="CL30" s="56"/>
      <c r="CM30" s="56"/>
      <c r="CN30" s="56"/>
      <c r="CO30" s="56"/>
      <c r="CP30" s="56"/>
      <c r="CQ30" s="56"/>
    </row>
    <row r="31" s="2" customFormat="1" ht="15.25" spans="1:95">
      <c r="A31" s="2">
        <v>10</v>
      </c>
      <c r="B31" s="42" t="s">
        <v>87</v>
      </c>
      <c r="C31" s="27" t="s">
        <v>88</v>
      </c>
      <c r="D31" s="29" t="s">
        <v>26</v>
      </c>
      <c r="E31" s="29" t="s">
        <v>29</v>
      </c>
      <c r="F31" s="29">
        <v>10</v>
      </c>
      <c r="G31" s="29">
        <v>290</v>
      </c>
      <c r="H31" s="41">
        <f t="shared" ref="H31:H36" si="2">G31*F31</f>
        <v>2900</v>
      </c>
      <c r="I31" s="57" t="s">
        <v>249</v>
      </c>
      <c r="J31" s="56"/>
      <c r="K31" s="56"/>
      <c r="L31" s="56"/>
      <c r="M31" s="59">
        <v>800</v>
      </c>
      <c r="N31" s="56">
        <f t="shared" si="1"/>
        <v>0.8</v>
      </c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  <c r="AT31" s="56"/>
      <c r="AU31" s="56"/>
      <c r="AV31" s="56"/>
      <c r="AW31" s="56"/>
      <c r="AX31" s="56"/>
      <c r="AY31" s="56"/>
      <c r="AZ31" s="56"/>
      <c r="BA31" s="56"/>
      <c r="BB31" s="56"/>
      <c r="BC31" s="56"/>
      <c r="BD31" s="56"/>
      <c r="BE31" s="56"/>
      <c r="BF31" s="56"/>
      <c r="BG31" s="56"/>
      <c r="BH31" s="56"/>
      <c r="BI31" s="56"/>
      <c r="BJ31" s="56"/>
      <c r="BK31" s="56"/>
      <c r="BL31" s="56"/>
      <c r="BM31" s="56"/>
      <c r="BN31" s="56"/>
      <c r="BO31" s="56"/>
      <c r="BP31" s="56"/>
      <c r="BQ31" s="56"/>
      <c r="BR31" s="56"/>
      <c r="BS31" s="56"/>
      <c r="BT31" s="56"/>
      <c r="BU31" s="56"/>
      <c r="BV31" s="56"/>
      <c r="BW31" s="56"/>
      <c r="BX31" s="56"/>
      <c r="BY31" s="56"/>
      <c r="BZ31" s="56"/>
      <c r="CA31" s="56"/>
      <c r="CB31" s="56"/>
      <c r="CC31" s="56"/>
      <c r="CD31" s="56"/>
      <c r="CE31" s="56"/>
      <c r="CF31" s="56"/>
      <c r="CG31" s="56"/>
      <c r="CH31" s="56"/>
      <c r="CI31" s="56"/>
      <c r="CJ31" s="56"/>
      <c r="CK31" s="56"/>
      <c r="CL31" s="56"/>
      <c r="CM31" s="56"/>
      <c r="CN31" s="56"/>
      <c r="CO31" s="56"/>
      <c r="CP31" s="56"/>
      <c r="CQ31" s="56"/>
    </row>
    <row r="32" s="2" customFormat="1" ht="15.25" spans="1:95">
      <c r="A32" s="2">
        <v>11</v>
      </c>
      <c r="B32" s="42" t="s">
        <v>87</v>
      </c>
      <c r="C32" s="27" t="s">
        <v>89</v>
      </c>
      <c r="D32" s="29" t="s">
        <v>26</v>
      </c>
      <c r="E32" s="29" t="s">
        <v>90</v>
      </c>
      <c r="F32" s="29">
        <v>4</v>
      </c>
      <c r="G32" s="29">
        <v>650</v>
      </c>
      <c r="H32" s="41">
        <f t="shared" si="2"/>
        <v>2600</v>
      </c>
      <c r="I32" s="57" t="s">
        <v>249</v>
      </c>
      <c r="J32" s="56"/>
      <c r="K32" s="56"/>
      <c r="L32" s="56"/>
      <c r="M32" s="59">
        <v>1500</v>
      </c>
      <c r="N32" s="56">
        <f t="shared" si="1"/>
        <v>1.5</v>
      </c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6"/>
      <c r="AU32" s="56"/>
      <c r="AV32" s="56"/>
      <c r="AW32" s="56"/>
      <c r="AX32" s="56"/>
      <c r="AY32" s="56"/>
      <c r="AZ32" s="56"/>
      <c r="BA32" s="56"/>
      <c r="BB32" s="56"/>
      <c r="BC32" s="56"/>
      <c r="BD32" s="56"/>
      <c r="BE32" s="56"/>
      <c r="BF32" s="56"/>
      <c r="BG32" s="56"/>
      <c r="BH32" s="56"/>
      <c r="BI32" s="56"/>
      <c r="BJ32" s="56"/>
      <c r="BK32" s="56"/>
      <c r="BL32" s="56"/>
      <c r="BM32" s="56"/>
      <c r="BN32" s="56"/>
      <c r="BO32" s="56"/>
      <c r="BP32" s="56"/>
      <c r="BQ32" s="56"/>
      <c r="BR32" s="56"/>
      <c r="BS32" s="56"/>
      <c r="BT32" s="56"/>
      <c r="BU32" s="56"/>
      <c r="BV32" s="56"/>
      <c r="BW32" s="56"/>
      <c r="BX32" s="56"/>
      <c r="BY32" s="56"/>
      <c r="BZ32" s="56"/>
      <c r="CA32" s="56"/>
      <c r="CB32" s="56"/>
      <c r="CC32" s="56"/>
      <c r="CD32" s="56"/>
      <c r="CE32" s="56"/>
      <c r="CF32" s="56"/>
      <c r="CG32" s="56"/>
      <c r="CH32" s="56"/>
      <c r="CI32" s="56"/>
      <c r="CJ32" s="56"/>
      <c r="CK32" s="56"/>
      <c r="CL32" s="56"/>
      <c r="CM32" s="56"/>
      <c r="CN32" s="56"/>
      <c r="CO32" s="56"/>
      <c r="CP32" s="56"/>
      <c r="CQ32" s="56"/>
    </row>
    <row r="33" s="2" customFormat="1" ht="15.25" spans="1:95">
      <c r="A33" s="2">
        <v>12</v>
      </c>
      <c r="B33" s="40">
        <v>30197231</v>
      </c>
      <c r="C33" s="27" t="s">
        <v>35</v>
      </c>
      <c r="D33" s="29" t="s">
        <v>26</v>
      </c>
      <c r="E33" s="29" t="s">
        <v>27</v>
      </c>
      <c r="F33" s="29">
        <v>3</v>
      </c>
      <c r="G33" s="29">
        <v>1000</v>
      </c>
      <c r="H33" s="41">
        <f t="shared" si="2"/>
        <v>3000</v>
      </c>
      <c r="I33" s="57" t="s">
        <v>249</v>
      </c>
      <c r="J33" s="56"/>
      <c r="K33" s="56"/>
      <c r="L33" s="56"/>
      <c r="M33" s="59">
        <v>900</v>
      </c>
      <c r="N33" s="56">
        <f t="shared" si="1"/>
        <v>0.9</v>
      </c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56"/>
      <c r="AU33" s="56"/>
      <c r="AV33" s="56"/>
      <c r="AW33" s="56"/>
      <c r="AX33" s="56"/>
      <c r="AY33" s="56"/>
      <c r="AZ33" s="56"/>
      <c r="BA33" s="56"/>
      <c r="BB33" s="56"/>
      <c r="BC33" s="56"/>
      <c r="BD33" s="56"/>
      <c r="BE33" s="56"/>
      <c r="BF33" s="56"/>
      <c r="BG33" s="56"/>
      <c r="BH33" s="56"/>
      <c r="BI33" s="56"/>
      <c r="BJ33" s="56"/>
      <c r="BK33" s="56"/>
      <c r="BL33" s="56"/>
      <c r="BM33" s="56"/>
      <c r="BN33" s="56"/>
      <c r="BO33" s="56"/>
      <c r="BP33" s="56"/>
      <c r="BQ33" s="56"/>
      <c r="BR33" s="56"/>
      <c r="BS33" s="56"/>
      <c r="BT33" s="56"/>
      <c r="BU33" s="56"/>
      <c r="BV33" s="56"/>
      <c r="BW33" s="56"/>
      <c r="BX33" s="56"/>
      <c r="BY33" s="56"/>
      <c r="BZ33" s="56"/>
      <c r="CA33" s="56"/>
      <c r="CB33" s="56"/>
      <c r="CC33" s="56"/>
      <c r="CD33" s="56"/>
      <c r="CE33" s="56"/>
      <c r="CF33" s="56"/>
      <c r="CG33" s="56"/>
      <c r="CH33" s="56"/>
      <c r="CI33" s="56"/>
      <c r="CJ33" s="56"/>
      <c r="CK33" s="56"/>
      <c r="CL33" s="56"/>
      <c r="CM33" s="56"/>
      <c r="CN33" s="56"/>
      <c r="CO33" s="56"/>
      <c r="CP33" s="56"/>
      <c r="CQ33" s="56"/>
    </row>
    <row r="34" s="2" customFormat="1" ht="15.25" spans="1:95">
      <c r="A34" s="2">
        <v>13</v>
      </c>
      <c r="B34" s="42">
        <v>30197631</v>
      </c>
      <c r="C34" s="27" t="s">
        <v>25</v>
      </c>
      <c r="D34" s="29" t="s">
        <v>26</v>
      </c>
      <c r="E34" s="29" t="s">
        <v>27</v>
      </c>
      <c r="F34" s="29">
        <v>4</v>
      </c>
      <c r="G34" s="45">
        <v>2100</v>
      </c>
      <c r="H34" s="41">
        <f t="shared" si="2"/>
        <v>8400</v>
      </c>
      <c r="I34" s="57" t="s">
        <v>250</v>
      </c>
      <c r="J34" s="56"/>
      <c r="K34" s="56"/>
      <c r="L34" s="56"/>
      <c r="M34" s="59">
        <v>1000</v>
      </c>
      <c r="N34" s="56">
        <f t="shared" si="1"/>
        <v>1</v>
      </c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6"/>
      <c r="AU34" s="56"/>
      <c r="AV34" s="56"/>
      <c r="AW34" s="56"/>
      <c r="AX34" s="56"/>
      <c r="AY34" s="56"/>
      <c r="AZ34" s="56"/>
      <c r="BA34" s="56"/>
      <c r="BB34" s="56"/>
      <c r="BC34" s="56"/>
      <c r="BD34" s="56"/>
      <c r="BE34" s="56"/>
      <c r="BF34" s="56"/>
      <c r="BG34" s="56"/>
      <c r="BH34" s="56"/>
      <c r="BI34" s="56"/>
      <c r="BJ34" s="56"/>
      <c r="BK34" s="56"/>
      <c r="BL34" s="56"/>
      <c r="BM34" s="56"/>
      <c r="BN34" s="56"/>
      <c r="BO34" s="56"/>
      <c r="BP34" s="56"/>
      <c r="BQ34" s="56"/>
      <c r="BR34" s="56"/>
      <c r="BS34" s="56"/>
      <c r="BT34" s="56"/>
      <c r="BU34" s="56"/>
      <c r="BV34" s="56"/>
      <c r="BW34" s="56"/>
      <c r="BX34" s="56"/>
      <c r="BY34" s="56"/>
      <c r="BZ34" s="56"/>
      <c r="CA34" s="56"/>
      <c r="CB34" s="56"/>
      <c r="CC34" s="56"/>
      <c r="CD34" s="56"/>
      <c r="CE34" s="56"/>
      <c r="CF34" s="56"/>
      <c r="CG34" s="56"/>
      <c r="CH34" s="56"/>
      <c r="CI34" s="56"/>
      <c r="CJ34" s="56"/>
      <c r="CK34" s="56"/>
      <c r="CL34" s="56"/>
      <c r="CM34" s="56"/>
      <c r="CN34" s="56"/>
      <c r="CO34" s="56"/>
      <c r="CP34" s="56"/>
      <c r="CQ34" s="56"/>
    </row>
    <row r="35" s="2" customFormat="1" ht="15.25" spans="1:95">
      <c r="A35" s="2">
        <v>14</v>
      </c>
      <c r="B35" s="40">
        <v>30197232</v>
      </c>
      <c r="C35" s="48" t="s">
        <v>42</v>
      </c>
      <c r="D35" s="25" t="s">
        <v>26</v>
      </c>
      <c r="E35" s="25" t="s">
        <v>29</v>
      </c>
      <c r="F35" s="29">
        <v>2</v>
      </c>
      <c r="G35" s="29">
        <v>550</v>
      </c>
      <c r="H35" s="41">
        <f t="shared" si="2"/>
        <v>1100</v>
      </c>
      <c r="I35" s="57" t="s">
        <v>250</v>
      </c>
      <c r="J35" s="56"/>
      <c r="K35" s="56"/>
      <c r="L35" s="56"/>
      <c r="M35" s="59">
        <v>1200</v>
      </c>
      <c r="N35" s="56">
        <f t="shared" si="1"/>
        <v>1.2</v>
      </c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  <c r="AV35" s="56"/>
      <c r="AW35" s="56"/>
      <c r="AX35" s="56"/>
      <c r="AY35" s="56"/>
      <c r="AZ35" s="56"/>
      <c r="BA35" s="56"/>
      <c r="BB35" s="56"/>
      <c r="BC35" s="56"/>
      <c r="BD35" s="56"/>
      <c r="BE35" s="56"/>
      <c r="BF35" s="56"/>
      <c r="BG35" s="56"/>
      <c r="BH35" s="56"/>
      <c r="BI35" s="56"/>
      <c r="BJ35" s="56"/>
      <c r="BK35" s="56"/>
      <c r="BL35" s="56"/>
      <c r="BM35" s="56"/>
      <c r="BN35" s="56"/>
      <c r="BO35" s="56"/>
      <c r="BP35" s="56"/>
      <c r="BQ35" s="56"/>
      <c r="BR35" s="56"/>
      <c r="BS35" s="56"/>
      <c r="BT35" s="56"/>
      <c r="BU35" s="56"/>
      <c r="BV35" s="56"/>
      <c r="BW35" s="56"/>
      <c r="BX35" s="56"/>
      <c r="BY35" s="56"/>
      <c r="BZ35" s="56"/>
      <c r="CA35" s="56"/>
      <c r="CB35" s="56"/>
      <c r="CC35" s="56"/>
      <c r="CD35" s="56"/>
      <c r="CE35" s="56"/>
      <c r="CF35" s="56"/>
      <c r="CG35" s="56"/>
      <c r="CH35" s="56"/>
      <c r="CI35" s="56"/>
      <c r="CJ35" s="56"/>
      <c r="CK35" s="56"/>
      <c r="CL35" s="56"/>
      <c r="CM35" s="56"/>
      <c r="CN35" s="56"/>
      <c r="CO35" s="56"/>
      <c r="CP35" s="56"/>
      <c r="CQ35" s="56"/>
    </row>
    <row r="36" s="2" customFormat="1" ht="29.75" spans="1:95">
      <c r="A36" s="2">
        <v>15</v>
      </c>
      <c r="B36" s="25">
        <v>39831274</v>
      </c>
      <c r="C36" s="49" t="s">
        <v>81</v>
      </c>
      <c r="D36" s="25" t="s">
        <v>26</v>
      </c>
      <c r="E36" s="50" t="s">
        <v>29</v>
      </c>
      <c r="F36" s="29">
        <v>2</v>
      </c>
      <c r="G36" s="29">
        <v>1400</v>
      </c>
      <c r="H36" s="41">
        <f t="shared" si="2"/>
        <v>2800</v>
      </c>
      <c r="I36" s="57" t="s">
        <v>250</v>
      </c>
      <c r="J36" s="56"/>
      <c r="K36" s="56"/>
      <c r="L36" s="56"/>
      <c r="M36" s="59">
        <v>4000</v>
      </c>
      <c r="N36" s="56">
        <f t="shared" si="1"/>
        <v>4</v>
      </c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U36" s="56"/>
      <c r="AV36" s="56"/>
      <c r="AW36" s="56"/>
      <c r="AX36" s="56"/>
      <c r="AY36" s="56"/>
      <c r="AZ36" s="56"/>
      <c r="BA36" s="56"/>
      <c r="BB36" s="56"/>
      <c r="BC36" s="56"/>
      <c r="BD36" s="56"/>
      <c r="BE36" s="56"/>
      <c r="BF36" s="56"/>
      <c r="BG36" s="56"/>
      <c r="BH36" s="56"/>
      <c r="BI36" s="56"/>
      <c r="BJ36" s="56"/>
      <c r="BK36" s="56"/>
      <c r="BL36" s="56"/>
      <c r="BM36" s="56"/>
      <c r="BN36" s="56"/>
      <c r="BO36" s="56"/>
      <c r="BP36" s="56"/>
      <c r="BQ36" s="56"/>
      <c r="BR36" s="56"/>
      <c r="BS36" s="56"/>
      <c r="BT36" s="56"/>
      <c r="BU36" s="56"/>
      <c r="BV36" s="56"/>
      <c r="BW36" s="56"/>
      <c r="BX36" s="56"/>
      <c r="BY36" s="56"/>
      <c r="BZ36" s="56"/>
      <c r="CA36" s="56"/>
      <c r="CB36" s="56"/>
      <c r="CC36" s="56"/>
      <c r="CD36" s="56"/>
      <c r="CE36" s="56"/>
      <c r="CF36" s="56"/>
      <c r="CG36" s="56"/>
      <c r="CH36" s="56"/>
      <c r="CI36" s="56"/>
      <c r="CJ36" s="56"/>
      <c r="CK36" s="56"/>
      <c r="CL36" s="56"/>
      <c r="CM36" s="56"/>
      <c r="CN36" s="56"/>
      <c r="CO36" s="56"/>
      <c r="CP36" s="56"/>
      <c r="CQ36" s="56"/>
    </row>
    <row r="37" s="2" customFormat="1" ht="15.25" spans="1:95">
      <c r="A37" s="2">
        <v>16</v>
      </c>
      <c r="B37" s="42">
        <v>30197230</v>
      </c>
      <c r="C37" s="43" t="s">
        <v>79</v>
      </c>
      <c r="D37" s="42" t="s">
        <v>26</v>
      </c>
      <c r="E37" s="44" t="s">
        <v>29</v>
      </c>
      <c r="F37" s="29">
        <v>2</v>
      </c>
      <c r="G37" s="29">
        <v>600</v>
      </c>
      <c r="H37" s="41">
        <f t="shared" ref="H37:H41" si="3">G37*F37</f>
        <v>1200</v>
      </c>
      <c r="I37" s="57" t="s">
        <v>250</v>
      </c>
      <c r="J37" s="56"/>
      <c r="K37" s="56"/>
      <c r="L37" s="56"/>
      <c r="M37" s="59">
        <v>1200</v>
      </c>
      <c r="N37" s="56">
        <f t="shared" si="1"/>
        <v>1.2</v>
      </c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  <c r="BA37" s="56"/>
      <c r="BB37" s="56"/>
      <c r="BC37" s="56"/>
      <c r="BD37" s="56"/>
      <c r="BE37" s="56"/>
      <c r="BF37" s="56"/>
      <c r="BG37" s="56"/>
      <c r="BH37" s="56"/>
      <c r="BI37" s="56"/>
      <c r="BJ37" s="56"/>
      <c r="BK37" s="56"/>
      <c r="BL37" s="56"/>
      <c r="BM37" s="56"/>
      <c r="BN37" s="56"/>
      <c r="BO37" s="56"/>
      <c r="BP37" s="56"/>
      <c r="BQ37" s="56"/>
      <c r="BR37" s="56"/>
      <c r="BS37" s="56"/>
      <c r="BT37" s="56"/>
      <c r="BU37" s="56"/>
      <c r="BV37" s="56"/>
      <c r="BW37" s="56"/>
      <c r="BX37" s="56"/>
      <c r="BY37" s="56"/>
      <c r="BZ37" s="56"/>
      <c r="CA37" s="56"/>
      <c r="CB37" s="56"/>
      <c r="CC37" s="56"/>
      <c r="CD37" s="56"/>
      <c r="CE37" s="56"/>
      <c r="CF37" s="56"/>
      <c r="CG37" s="56"/>
      <c r="CH37" s="56"/>
      <c r="CI37" s="56"/>
      <c r="CJ37" s="56"/>
      <c r="CK37" s="56"/>
      <c r="CL37" s="56"/>
      <c r="CM37" s="56"/>
      <c r="CN37" s="56"/>
      <c r="CO37" s="56"/>
      <c r="CP37" s="56"/>
      <c r="CQ37" s="56"/>
    </row>
    <row r="38" s="2" customFormat="1" ht="14.5" spans="1:95">
      <c r="A38" s="2">
        <v>17</v>
      </c>
      <c r="B38" s="42">
        <v>44811600</v>
      </c>
      <c r="C38" s="47" t="s">
        <v>30</v>
      </c>
      <c r="D38" s="45" t="s">
        <v>26</v>
      </c>
      <c r="E38" s="29" t="s">
        <v>29</v>
      </c>
      <c r="F38" s="29">
        <v>1</v>
      </c>
      <c r="G38" s="29">
        <v>2500</v>
      </c>
      <c r="H38" s="41">
        <f t="shared" si="3"/>
        <v>2500</v>
      </c>
      <c r="I38" s="57" t="s">
        <v>250</v>
      </c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  <c r="BA38" s="56"/>
      <c r="BB38" s="56"/>
      <c r="BC38" s="56"/>
      <c r="BD38" s="56"/>
      <c r="BE38" s="56"/>
      <c r="BF38" s="56"/>
      <c r="BG38" s="56"/>
      <c r="BH38" s="56"/>
      <c r="BI38" s="56"/>
      <c r="BJ38" s="56"/>
      <c r="BK38" s="56"/>
      <c r="BL38" s="56"/>
      <c r="BM38" s="56"/>
      <c r="BN38" s="56"/>
      <c r="BO38" s="56"/>
      <c r="BP38" s="56"/>
      <c r="BQ38" s="56"/>
      <c r="BR38" s="56"/>
      <c r="BS38" s="56"/>
      <c r="BT38" s="56"/>
      <c r="BU38" s="56"/>
      <c r="BV38" s="56"/>
      <c r="BW38" s="56"/>
      <c r="BX38" s="56"/>
      <c r="BY38" s="56"/>
      <c r="BZ38" s="56"/>
      <c r="CA38" s="56"/>
      <c r="CB38" s="56"/>
      <c r="CC38" s="56"/>
      <c r="CD38" s="56"/>
      <c r="CE38" s="56"/>
      <c r="CF38" s="56"/>
      <c r="CG38" s="56"/>
      <c r="CH38" s="56"/>
      <c r="CI38" s="56"/>
      <c r="CJ38" s="56"/>
      <c r="CK38" s="56"/>
      <c r="CL38" s="56"/>
      <c r="CM38" s="56"/>
      <c r="CN38" s="56"/>
      <c r="CO38" s="56"/>
      <c r="CP38" s="56"/>
      <c r="CQ38" s="56"/>
    </row>
    <row r="39" s="2" customFormat="1" ht="14.5" spans="1:95">
      <c r="A39" s="2">
        <v>18</v>
      </c>
      <c r="B39" s="42">
        <v>30192128</v>
      </c>
      <c r="C39" s="43" t="s">
        <v>48</v>
      </c>
      <c r="D39" s="42" t="s">
        <v>26</v>
      </c>
      <c r="E39" s="44" t="s">
        <v>29</v>
      </c>
      <c r="F39" s="29">
        <v>5</v>
      </c>
      <c r="G39" s="29">
        <v>150</v>
      </c>
      <c r="H39" s="41">
        <f t="shared" si="3"/>
        <v>750</v>
      </c>
      <c r="I39" s="57" t="s">
        <v>250</v>
      </c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  <c r="AU39" s="56"/>
      <c r="AV39" s="56"/>
      <c r="AW39" s="56"/>
      <c r="AX39" s="56"/>
      <c r="AY39" s="56"/>
      <c r="AZ39" s="56"/>
      <c r="BA39" s="56"/>
      <c r="BB39" s="56"/>
      <c r="BC39" s="56"/>
      <c r="BD39" s="56"/>
      <c r="BE39" s="56"/>
      <c r="BF39" s="56"/>
      <c r="BG39" s="56"/>
      <c r="BH39" s="56"/>
      <c r="BI39" s="56"/>
      <c r="BJ39" s="56"/>
      <c r="BK39" s="56"/>
      <c r="BL39" s="56"/>
      <c r="BM39" s="56"/>
      <c r="BN39" s="56"/>
      <c r="BO39" s="56"/>
      <c r="BP39" s="56"/>
      <c r="BQ39" s="56"/>
      <c r="BR39" s="56"/>
      <c r="BS39" s="56"/>
      <c r="BT39" s="56"/>
      <c r="BU39" s="56"/>
      <c r="BV39" s="56"/>
      <c r="BW39" s="56"/>
      <c r="BX39" s="56"/>
      <c r="BY39" s="56"/>
      <c r="BZ39" s="56"/>
      <c r="CA39" s="56"/>
      <c r="CB39" s="56"/>
      <c r="CC39" s="56"/>
      <c r="CD39" s="56"/>
      <c r="CE39" s="56"/>
      <c r="CF39" s="56"/>
      <c r="CG39" s="56"/>
      <c r="CH39" s="56"/>
      <c r="CI39" s="56"/>
      <c r="CJ39" s="56"/>
      <c r="CK39" s="56"/>
      <c r="CL39" s="56"/>
      <c r="CM39" s="56"/>
      <c r="CN39" s="56"/>
      <c r="CO39" s="56"/>
      <c r="CP39" s="56"/>
      <c r="CQ39" s="56"/>
    </row>
    <row r="40" s="2" customFormat="1" ht="14.5" spans="1:95">
      <c r="A40" s="2">
        <v>19</v>
      </c>
      <c r="B40" s="42" t="s">
        <v>87</v>
      </c>
      <c r="C40" s="27" t="s">
        <v>89</v>
      </c>
      <c r="D40" s="29" t="s">
        <v>26</v>
      </c>
      <c r="E40" s="29" t="s">
        <v>90</v>
      </c>
      <c r="F40" s="29">
        <v>3</v>
      </c>
      <c r="G40" s="29">
        <v>650</v>
      </c>
      <c r="H40" s="41">
        <f t="shared" si="3"/>
        <v>1950</v>
      </c>
      <c r="I40" s="57" t="s">
        <v>250</v>
      </c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6"/>
      <c r="AU40" s="56"/>
      <c r="AV40" s="56"/>
      <c r="AW40" s="56"/>
      <c r="AX40" s="56"/>
      <c r="AY40" s="56"/>
      <c r="AZ40" s="56"/>
      <c r="BA40" s="56"/>
      <c r="BB40" s="56"/>
      <c r="BC40" s="56"/>
      <c r="BD40" s="56"/>
      <c r="BE40" s="56"/>
      <c r="BF40" s="56"/>
      <c r="BG40" s="56"/>
      <c r="BH40" s="56"/>
      <c r="BI40" s="56"/>
      <c r="BJ40" s="56"/>
      <c r="BK40" s="56"/>
      <c r="BL40" s="56"/>
      <c r="BM40" s="56"/>
      <c r="BN40" s="56"/>
      <c r="BO40" s="56"/>
      <c r="BP40" s="56"/>
      <c r="BQ40" s="56"/>
      <c r="BR40" s="56"/>
      <c r="BS40" s="56"/>
      <c r="BT40" s="56"/>
      <c r="BU40" s="56"/>
      <c r="BV40" s="56"/>
      <c r="BW40" s="56"/>
      <c r="BX40" s="56"/>
      <c r="BY40" s="56"/>
      <c r="BZ40" s="56"/>
      <c r="CA40" s="56"/>
      <c r="CB40" s="56"/>
      <c r="CC40" s="56"/>
      <c r="CD40" s="56"/>
      <c r="CE40" s="56"/>
      <c r="CF40" s="56"/>
      <c r="CG40" s="56"/>
      <c r="CH40" s="56"/>
      <c r="CI40" s="56"/>
      <c r="CJ40" s="56"/>
      <c r="CK40" s="56"/>
      <c r="CL40" s="56"/>
      <c r="CM40" s="56"/>
      <c r="CN40" s="56"/>
      <c r="CO40" s="56"/>
      <c r="CP40" s="56"/>
      <c r="CQ40" s="56"/>
    </row>
    <row r="41" s="2" customFormat="1" ht="29" spans="1:95">
      <c r="A41" s="2">
        <v>20</v>
      </c>
      <c r="B41" s="25">
        <v>30197230</v>
      </c>
      <c r="C41" s="49" t="s">
        <v>47</v>
      </c>
      <c r="D41" s="25" t="s">
        <v>26</v>
      </c>
      <c r="E41" s="50" t="s">
        <v>29</v>
      </c>
      <c r="F41" s="29">
        <v>3</v>
      </c>
      <c r="G41" s="29">
        <v>500</v>
      </c>
      <c r="H41" s="41">
        <f t="shared" si="3"/>
        <v>1500</v>
      </c>
      <c r="I41" s="57" t="s">
        <v>250</v>
      </c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  <c r="BA41" s="56"/>
      <c r="BB41" s="56"/>
      <c r="BC41" s="56"/>
      <c r="BD41" s="56"/>
      <c r="BE41" s="56"/>
      <c r="BF41" s="56"/>
      <c r="BG41" s="56"/>
      <c r="BH41" s="56"/>
      <c r="BI41" s="56"/>
      <c r="BJ41" s="56"/>
      <c r="BK41" s="56"/>
      <c r="BL41" s="56"/>
      <c r="BM41" s="56"/>
      <c r="BN41" s="56"/>
      <c r="BO41" s="56"/>
      <c r="BP41" s="56"/>
      <c r="BQ41" s="56"/>
      <c r="BR41" s="56"/>
      <c r="BS41" s="56"/>
      <c r="BT41" s="56"/>
      <c r="BU41" s="56"/>
      <c r="BV41" s="56"/>
      <c r="BW41" s="56"/>
      <c r="BX41" s="56"/>
      <c r="BY41" s="56"/>
      <c r="BZ41" s="56"/>
      <c r="CA41" s="56"/>
      <c r="CB41" s="56"/>
      <c r="CC41" s="56"/>
      <c r="CD41" s="56"/>
      <c r="CE41" s="56"/>
      <c r="CF41" s="56"/>
      <c r="CG41" s="56"/>
      <c r="CH41" s="56"/>
      <c r="CI41" s="56"/>
      <c r="CJ41" s="56"/>
      <c r="CK41" s="56"/>
      <c r="CL41" s="56"/>
      <c r="CM41" s="56"/>
      <c r="CN41" s="56"/>
      <c r="CO41" s="56"/>
      <c r="CP41" s="56"/>
      <c r="CQ41" s="56"/>
    </row>
    <row r="42" s="2" customFormat="1" ht="14.5" spans="1:95">
      <c r="A42" s="2">
        <v>21</v>
      </c>
      <c r="B42" s="29">
        <v>35821400</v>
      </c>
      <c r="C42" s="47" t="s">
        <v>168</v>
      </c>
      <c r="D42" s="25" t="s">
        <v>26</v>
      </c>
      <c r="E42" s="50" t="s">
        <v>29</v>
      </c>
      <c r="F42" s="29">
        <v>1</v>
      </c>
      <c r="G42" s="29">
        <v>4900</v>
      </c>
      <c r="H42" s="41">
        <f>G42*F42</f>
        <v>4900</v>
      </c>
      <c r="I42" s="60" t="s">
        <v>251</v>
      </c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  <c r="AU42" s="56"/>
      <c r="AV42" s="56"/>
      <c r="AW42" s="56"/>
      <c r="AX42" s="56"/>
      <c r="AY42" s="56"/>
      <c r="AZ42" s="56"/>
      <c r="BA42" s="56"/>
      <c r="BB42" s="56"/>
      <c r="BC42" s="56"/>
      <c r="BD42" s="56"/>
      <c r="BE42" s="56"/>
      <c r="BF42" s="56"/>
      <c r="BG42" s="56"/>
      <c r="BH42" s="56"/>
      <c r="BI42" s="56"/>
      <c r="BJ42" s="56"/>
      <c r="BK42" s="56"/>
      <c r="BL42" s="56"/>
      <c r="BM42" s="56"/>
      <c r="BN42" s="56"/>
      <c r="BO42" s="56"/>
      <c r="BP42" s="56"/>
      <c r="BQ42" s="56"/>
      <c r="BR42" s="56"/>
      <c r="BS42" s="56"/>
      <c r="BT42" s="56"/>
      <c r="BU42" s="56"/>
      <c r="BV42" s="56"/>
      <c r="BW42" s="56"/>
      <c r="BX42" s="56"/>
      <c r="BY42" s="56"/>
      <c r="BZ42" s="56"/>
      <c r="CA42" s="56"/>
      <c r="CB42" s="56"/>
      <c r="CC42" s="56"/>
      <c r="CD42" s="56"/>
      <c r="CE42" s="56"/>
      <c r="CF42" s="56"/>
      <c r="CG42" s="56"/>
      <c r="CH42" s="56"/>
      <c r="CI42" s="56"/>
      <c r="CJ42" s="56"/>
      <c r="CK42" s="56"/>
      <c r="CL42" s="56"/>
      <c r="CM42" s="56"/>
      <c r="CN42" s="56"/>
      <c r="CO42" s="56"/>
      <c r="CP42" s="56"/>
      <c r="CQ42" s="56"/>
    </row>
    <row r="43" s="2" customFormat="1" ht="14.5" spans="1:95">
      <c r="A43" s="2">
        <v>22</v>
      </c>
      <c r="B43" s="29">
        <v>35821400</v>
      </c>
      <c r="C43" s="47" t="s">
        <v>168</v>
      </c>
      <c r="D43" s="25" t="s">
        <v>26</v>
      </c>
      <c r="E43" s="50" t="s">
        <v>29</v>
      </c>
      <c r="F43" s="29">
        <v>2</v>
      </c>
      <c r="G43" s="29">
        <v>3800</v>
      </c>
      <c r="H43" s="41">
        <f>G43*F43</f>
        <v>7600</v>
      </c>
      <c r="I43" s="60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  <c r="BA43" s="56"/>
      <c r="BB43" s="56"/>
      <c r="BC43" s="56"/>
      <c r="BD43" s="56"/>
      <c r="BE43" s="56"/>
      <c r="BF43" s="56"/>
      <c r="BG43" s="56"/>
      <c r="BH43" s="56"/>
      <c r="BI43" s="56"/>
      <c r="BJ43" s="56"/>
      <c r="BK43" s="56"/>
      <c r="BL43" s="56"/>
      <c r="BM43" s="56"/>
      <c r="BN43" s="56"/>
      <c r="BO43" s="56"/>
      <c r="BP43" s="56"/>
      <c r="BQ43" s="56"/>
      <c r="BR43" s="56"/>
      <c r="BS43" s="56"/>
      <c r="BT43" s="56"/>
      <c r="BU43" s="56"/>
      <c r="BV43" s="56"/>
      <c r="BW43" s="56"/>
      <c r="BX43" s="56"/>
      <c r="BY43" s="56"/>
      <c r="BZ43" s="56"/>
      <c r="CA43" s="56"/>
      <c r="CB43" s="56"/>
      <c r="CC43" s="56"/>
      <c r="CD43" s="56"/>
      <c r="CE43" s="56"/>
      <c r="CF43" s="56"/>
      <c r="CG43" s="56"/>
      <c r="CH43" s="56"/>
      <c r="CI43" s="56"/>
      <c r="CJ43" s="56"/>
      <c r="CK43" s="56"/>
      <c r="CL43" s="56"/>
      <c r="CM43" s="56"/>
      <c r="CN43" s="56"/>
      <c r="CO43" s="56"/>
      <c r="CP43" s="56"/>
      <c r="CQ43" s="56"/>
    </row>
    <row r="44" s="2" customFormat="1" ht="14.5" spans="1:95">
      <c r="A44" s="2">
        <v>23</v>
      </c>
      <c r="B44" s="51">
        <v>35821200</v>
      </c>
      <c r="C44" s="47" t="s">
        <v>252</v>
      </c>
      <c r="D44" s="25" t="s">
        <v>26</v>
      </c>
      <c r="E44" s="50" t="s">
        <v>29</v>
      </c>
      <c r="F44" s="29">
        <v>1</v>
      </c>
      <c r="G44" s="29">
        <v>5500</v>
      </c>
      <c r="H44" s="41">
        <f t="shared" ref="H44:H53" si="4">G44*F44</f>
        <v>5500</v>
      </c>
      <c r="I44" s="60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  <c r="BA44" s="56"/>
      <c r="BB44" s="56"/>
      <c r="BC44" s="56"/>
      <c r="BD44" s="56"/>
      <c r="BE44" s="56"/>
      <c r="BF44" s="56"/>
      <c r="BG44" s="56"/>
      <c r="BH44" s="56"/>
      <c r="BI44" s="56"/>
      <c r="BJ44" s="56"/>
      <c r="BK44" s="56"/>
      <c r="BL44" s="56"/>
      <c r="BM44" s="56"/>
      <c r="BN44" s="56"/>
      <c r="BO44" s="56"/>
      <c r="BP44" s="56"/>
      <c r="BQ44" s="56"/>
      <c r="BR44" s="56"/>
      <c r="BS44" s="56"/>
      <c r="BT44" s="56"/>
      <c r="BU44" s="56"/>
      <c r="BV44" s="56"/>
      <c r="BW44" s="56"/>
      <c r="BX44" s="56"/>
      <c r="BY44" s="56"/>
      <c r="BZ44" s="56"/>
      <c r="CA44" s="56"/>
      <c r="CB44" s="56"/>
      <c r="CC44" s="56"/>
      <c r="CD44" s="56"/>
      <c r="CE44" s="56"/>
      <c r="CF44" s="56"/>
      <c r="CG44" s="56"/>
      <c r="CH44" s="56"/>
      <c r="CI44" s="56"/>
      <c r="CJ44" s="56"/>
      <c r="CK44" s="56"/>
      <c r="CL44" s="56"/>
      <c r="CM44" s="56"/>
      <c r="CN44" s="56"/>
      <c r="CO44" s="56"/>
      <c r="CP44" s="56"/>
      <c r="CQ44" s="56"/>
    </row>
    <row r="45" s="2" customFormat="1" ht="14.5" spans="1:95">
      <c r="A45" s="2">
        <v>24</v>
      </c>
      <c r="B45" s="42">
        <v>30197235</v>
      </c>
      <c r="C45" s="43" t="s">
        <v>78</v>
      </c>
      <c r="D45" s="25" t="s">
        <v>26</v>
      </c>
      <c r="E45" s="50" t="s">
        <v>29</v>
      </c>
      <c r="F45" s="29">
        <v>9</v>
      </c>
      <c r="G45" s="29">
        <v>690</v>
      </c>
      <c r="H45" s="41">
        <f t="shared" si="4"/>
        <v>6210</v>
      </c>
      <c r="I45" s="60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  <c r="AU45" s="56"/>
      <c r="AV45" s="56"/>
      <c r="AW45" s="56"/>
      <c r="AX45" s="56"/>
      <c r="AY45" s="56"/>
      <c r="AZ45" s="56"/>
      <c r="BA45" s="56"/>
      <c r="BB45" s="56"/>
      <c r="BC45" s="56"/>
      <c r="BD45" s="56"/>
      <c r="BE45" s="56"/>
      <c r="BF45" s="56"/>
      <c r="BG45" s="56"/>
      <c r="BH45" s="56"/>
      <c r="BI45" s="56"/>
      <c r="BJ45" s="56"/>
      <c r="BK45" s="56"/>
      <c r="BL45" s="56"/>
      <c r="BM45" s="56"/>
      <c r="BN45" s="56"/>
      <c r="BO45" s="56"/>
      <c r="BP45" s="56"/>
      <c r="BQ45" s="56"/>
      <c r="BR45" s="56"/>
      <c r="BS45" s="56"/>
      <c r="BT45" s="56"/>
      <c r="BU45" s="56"/>
      <c r="BV45" s="56"/>
      <c r="BW45" s="56"/>
      <c r="BX45" s="56"/>
      <c r="BY45" s="56"/>
      <c r="BZ45" s="56"/>
      <c r="CA45" s="56"/>
      <c r="CB45" s="56"/>
      <c r="CC45" s="56"/>
      <c r="CD45" s="56"/>
      <c r="CE45" s="56"/>
      <c r="CF45" s="56"/>
      <c r="CG45" s="56"/>
      <c r="CH45" s="56"/>
      <c r="CI45" s="56"/>
      <c r="CJ45" s="56"/>
      <c r="CK45" s="56"/>
      <c r="CL45" s="56"/>
      <c r="CM45" s="56"/>
      <c r="CN45" s="56"/>
      <c r="CO45" s="56"/>
      <c r="CP45" s="56"/>
      <c r="CQ45" s="56"/>
    </row>
    <row r="46" s="2" customFormat="1" ht="14.5" spans="1:95">
      <c r="A46" s="2">
        <v>25</v>
      </c>
      <c r="B46" s="51">
        <v>30197230</v>
      </c>
      <c r="C46" s="47" t="s">
        <v>253</v>
      </c>
      <c r="D46" s="25" t="s">
        <v>26</v>
      </c>
      <c r="E46" s="50" t="s">
        <v>29</v>
      </c>
      <c r="F46" s="29">
        <v>16</v>
      </c>
      <c r="G46" s="29">
        <v>1500</v>
      </c>
      <c r="H46" s="41">
        <f t="shared" si="4"/>
        <v>24000</v>
      </c>
      <c r="I46" s="60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56"/>
      <c r="AL46" s="56"/>
      <c r="AM46" s="56"/>
      <c r="AN46" s="56"/>
      <c r="AO46" s="56"/>
      <c r="AP46" s="56"/>
      <c r="AQ46" s="56"/>
      <c r="AR46" s="56"/>
      <c r="AS46" s="56"/>
      <c r="AT46" s="56"/>
      <c r="AU46" s="56"/>
      <c r="AV46" s="56"/>
      <c r="AW46" s="56"/>
      <c r="AX46" s="56"/>
      <c r="AY46" s="56"/>
      <c r="AZ46" s="56"/>
      <c r="BA46" s="56"/>
      <c r="BB46" s="56"/>
      <c r="BC46" s="56"/>
      <c r="BD46" s="56"/>
      <c r="BE46" s="56"/>
      <c r="BF46" s="56"/>
      <c r="BG46" s="56"/>
      <c r="BH46" s="56"/>
      <c r="BI46" s="56"/>
      <c r="BJ46" s="56"/>
      <c r="BK46" s="56"/>
      <c r="BL46" s="56"/>
      <c r="BM46" s="56"/>
      <c r="BN46" s="56"/>
      <c r="BO46" s="56"/>
      <c r="BP46" s="56"/>
      <c r="BQ46" s="56"/>
      <c r="BR46" s="56"/>
      <c r="BS46" s="56"/>
      <c r="BT46" s="56"/>
      <c r="BU46" s="56"/>
      <c r="BV46" s="56"/>
      <c r="BW46" s="56"/>
      <c r="BX46" s="56"/>
      <c r="BY46" s="56"/>
      <c r="BZ46" s="56"/>
      <c r="CA46" s="56"/>
      <c r="CB46" s="56"/>
      <c r="CC46" s="56"/>
      <c r="CD46" s="56"/>
      <c r="CE46" s="56"/>
      <c r="CF46" s="56"/>
      <c r="CG46" s="56"/>
      <c r="CH46" s="56"/>
      <c r="CI46" s="56"/>
      <c r="CJ46" s="56"/>
      <c r="CK46" s="56"/>
      <c r="CL46" s="56"/>
      <c r="CM46" s="56"/>
      <c r="CN46" s="56"/>
      <c r="CO46" s="56"/>
      <c r="CP46" s="56"/>
      <c r="CQ46" s="56"/>
    </row>
    <row r="47" s="2" customFormat="1" ht="14.5" spans="1:95">
      <c r="A47" s="2">
        <v>26</v>
      </c>
      <c r="B47" s="42">
        <v>30197631</v>
      </c>
      <c r="C47" s="27" t="s">
        <v>25</v>
      </c>
      <c r="D47" s="29" t="s">
        <v>26</v>
      </c>
      <c r="E47" s="29" t="s">
        <v>27</v>
      </c>
      <c r="F47" s="29">
        <v>34</v>
      </c>
      <c r="G47" s="45">
        <v>1850</v>
      </c>
      <c r="H47" s="41">
        <f t="shared" ref="H47" si="5">G47*F47</f>
        <v>62900</v>
      </c>
      <c r="I47" s="60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56"/>
      <c r="AM47" s="56"/>
      <c r="AN47" s="56"/>
      <c r="AO47" s="56"/>
      <c r="AP47" s="56"/>
      <c r="AQ47" s="56"/>
      <c r="AR47" s="56"/>
      <c r="AS47" s="56"/>
      <c r="AT47" s="56"/>
      <c r="AU47" s="56"/>
      <c r="AV47" s="56"/>
      <c r="AW47" s="56"/>
      <c r="AX47" s="56"/>
      <c r="AY47" s="56"/>
      <c r="AZ47" s="56"/>
      <c r="BA47" s="56"/>
      <c r="BB47" s="56"/>
      <c r="BC47" s="56"/>
      <c r="BD47" s="56"/>
      <c r="BE47" s="56"/>
      <c r="BF47" s="56"/>
      <c r="BG47" s="56"/>
      <c r="BH47" s="56"/>
      <c r="BI47" s="56"/>
      <c r="BJ47" s="56"/>
      <c r="BK47" s="56"/>
      <c r="BL47" s="56"/>
      <c r="BM47" s="56"/>
      <c r="BN47" s="56"/>
      <c r="BO47" s="56"/>
      <c r="BP47" s="56"/>
      <c r="BQ47" s="56"/>
      <c r="BR47" s="56"/>
      <c r="BS47" s="56"/>
      <c r="BT47" s="56"/>
      <c r="BU47" s="56"/>
      <c r="BV47" s="56"/>
      <c r="BW47" s="56"/>
      <c r="BX47" s="56"/>
      <c r="BY47" s="56"/>
      <c r="BZ47" s="56"/>
      <c r="CA47" s="56"/>
      <c r="CB47" s="56"/>
      <c r="CC47" s="56"/>
      <c r="CD47" s="56"/>
      <c r="CE47" s="56"/>
      <c r="CF47" s="56"/>
      <c r="CG47" s="56"/>
      <c r="CH47" s="56"/>
      <c r="CI47" s="56"/>
      <c r="CJ47" s="56"/>
      <c r="CK47" s="56"/>
      <c r="CL47" s="56"/>
      <c r="CM47" s="56"/>
      <c r="CN47" s="56"/>
      <c r="CO47" s="56"/>
      <c r="CP47" s="56"/>
      <c r="CQ47" s="56"/>
    </row>
    <row r="48" s="2" customFormat="1" ht="14.5" spans="1:95">
      <c r="A48" s="2">
        <v>27</v>
      </c>
      <c r="B48" s="51">
        <v>30197230</v>
      </c>
      <c r="C48" s="47" t="s">
        <v>254</v>
      </c>
      <c r="D48" s="25" t="s">
        <v>26</v>
      </c>
      <c r="E48" s="50" t="s">
        <v>29</v>
      </c>
      <c r="F48" s="29">
        <v>2</v>
      </c>
      <c r="G48" s="29">
        <v>300</v>
      </c>
      <c r="H48" s="41">
        <f t="shared" si="4"/>
        <v>600</v>
      </c>
      <c r="I48" s="60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  <c r="BA48" s="56"/>
      <c r="BB48" s="56"/>
      <c r="BC48" s="56"/>
      <c r="BD48" s="56"/>
      <c r="BE48" s="56"/>
      <c r="BF48" s="56"/>
      <c r="BG48" s="56"/>
      <c r="BH48" s="56"/>
      <c r="BI48" s="56"/>
      <c r="BJ48" s="56"/>
      <c r="BK48" s="56"/>
      <c r="BL48" s="56"/>
      <c r="BM48" s="56"/>
      <c r="BN48" s="56"/>
      <c r="BO48" s="56"/>
      <c r="BP48" s="56"/>
      <c r="BQ48" s="56"/>
      <c r="BR48" s="56"/>
      <c r="BS48" s="56"/>
      <c r="BT48" s="56"/>
      <c r="BU48" s="56"/>
      <c r="BV48" s="56"/>
      <c r="BW48" s="56"/>
      <c r="BX48" s="56"/>
      <c r="BY48" s="56"/>
      <c r="BZ48" s="56"/>
      <c r="CA48" s="56"/>
      <c r="CB48" s="56"/>
      <c r="CC48" s="56"/>
      <c r="CD48" s="56"/>
      <c r="CE48" s="56"/>
      <c r="CF48" s="56"/>
      <c r="CG48" s="56"/>
      <c r="CH48" s="56"/>
      <c r="CI48" s="56"/>
      <c r="CJ48" s="56"/>
      <c r="CK48" s="56"/>
      <c r="CL48" s="56"/>
      <c r="CM48" s="56"/>
      <c r="CN48" s="56"/>
      <c r="CO48" s="56"/>
      <c r="CP48" s="56"/>
      <c r="CQ48" s="56"/>
    </row>
    <row r="49" s="2" customFormat="1" ht="14.5" spans="1:95">
      <c r="A49" s="2">
        <v>28</v>
      </c>
      <c r="B49" s="25">
        <v>39263200</v>
      </c>
      <c r="C49" s="49" t="s">
        <v>56</v>
      </c>
      <c r="D49" s="25" t="s">
        <v>26</v>
      </c>
      <c r="E49" s="50" t="s">
        <v>29</v>
      </c>
      <c r="F49" s="29">
        <v>1</v>
      </c>
      <c r="G49" s="29">
        <v>850</v>
      </c>
      <c r="H49" s="41">
        <f>G49*F49</f>
        <v>850</v>
      </c>
      <c r="I49" s="60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  <c r="BA49" s="56"/>
      <c r="BB49" s="56"/>
      <c r="BC49" s="56"/>
      <c r="BD49" s="56"/>
      <c r="BE49" s="56"/>
      <c r="BF49" s="56"/>
      <c r="BG49" s="56"/>
      <c r="BH49" s="56"/>
      <c r="BI49" s="56"/>
      <c r="BJ49" s="56"/>
      <c r="BK49" s="56"/>
      <c r="BL49" s="56"/>
      <c r="BM49" s="56"/>
      <c r="BN49" s="56"/>
      <c r="BO49" s="56"/>
      <c r="BP49" s="56"/>
      <c r="BQ49" s="56"/>
      <c r="BR49" s="56"/>
      <c r="BS49" s="56"/>
      <c r="BT49" s="56"/>
      <c r="BU49" s="56"/>
      <c r="BV49" s="56"/>
      <c r="BW49" s="56"/>
      <c r="BX49" s="56"/>
      <c r="BY49" s="56"/>
      <c r="BZ49" s="56"/>
      <c r="CA49" s="56"/>
      <c r="CB49" s="56"/>
      <c r="CC49" s="56"/>
      <c r="CD49" s="56"/>
      <c r="CE49" s="56"/>
      <c r="CF49" s="56"/>
      <c r="CG49" s="56"/>
      <c r="CH49" s="56"/>
      <c r="CI49" s="56"/>
      <c r="CJ49" s="56"/>
      <c r="CK49" s="56"/>
      <c r="CL49" s="56"/>
      <c r="CM49" s="56"/>
      <c r="CN49" s="56"/>
      <c r="CO49" s="56"/>
      <c r="CP49" s="56"/>
      <c r="CQ49" s="56"/>
    </row>
    <row r="50" s="2" customFormat="1" ht="29" spans="1:95">
      <c r="A50" s="2">
        <v>29</v>
      </c>
      <c r="B50" s="52">
        <v>39263200</v>
      </c>
      <c r="C50" s="53" t="s">
        <v>255</v>
      </c>
      <c r="D50" s="25" t="s">
        <v>26</v>
      </c>
      <c r="E50" s="50" t="s">
        <v>29</v>
      </c>
      <c r="F50" s="29">
        <v>4</v>
      </c>
      <c r="G50" s="29">
        <v>2200</v>
      </c>
      <c r="H50" s="41">
        <f t="shared" si="4"/>
        <v>8800</v>
      </c>
      <c r="I50" s="60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56"/>
      <c r="AR50" s="56"/>
      <c r="AS50" s="56"/>
      <c r="AT50" s="56"/>
      <c r="AU50" s="56"/>
      <c r="AV50" s="56"/>
      <c r="AW50" s="56"/>
      <c r="AX50" s="56"/>
      <c r="AY50" s="56"/>
      <c r="AZ50" s="56"/>
      <c r="BA50" s="56"/>
      <c r="BB50" s="56"/>
      <c r="BC50" s="56"/>
      <c r="BD50" s="56"/>
      <c r="BE50" s="56"/>
      <c r="BF50" s="56"/>
      <c r="BG50" s="56"/>
      <c r="BH50" s="56"/>
      <c r="BI50" s="56"/>
      <c r="BJ50" s="56"/>
      <c r="BK50" s="56"/>
      <c r="BL50" s="56"/>
      <c r="BM50" s="56"/>
      <c r="BN50" s="56"/>
      <c r="BO50" s="56"/>
      <c r="BP50" s="56"/>
      <c r="BQ50" s="56"/>
      <c r="BR50" s="56"/>
      <c r="BS50" s="56"/>
      <c r="BT50" s="56"/>
      <c r="BU50" s="56"/>
      <c r="BV50" s="56"/>
      <c r="BW50" s="56"/>
      <c r="BX50" s="56"/>
      <c r="BY50" s="56"/>
      <c r="BZ50" s="56"/>
      <c r="CA50" s="56"/>
      <c r="CB50" s="56"/>
      <c r="CC50" s="56"/>
      <c r="CD50" s="56"/>
      <c r="CE50" s="56"/>
      <c r="CF50" s="56"/>
      <c r="CG50" s="56"/>
      <c r="CH50" s="56"/>
      <c r="CI50" s="56"/>
      <c r="CJ50" s="56"/>
      <c r="CK50" s="56"/>
      <c r="CL50" s="56"/>
      <c r="CM50" s="56"/>
      <c r="CN50" s="56"/>
      <c r="CO50" s="56"/>
      <c r="CP50" s="56"/>
      <c r="CQ50" s="56"/>
    </row>
    <row r="51" s="2" customFormat="1" ht="14.5" spans="1:95">
      <c r="A51" s="2">
        <v>30</v>
      </c>
      <c r="B51" s="42">
        <v>30197235</v>
      </c>
      <c r="C51" s="43" t="s">
        <v>256</v>
      </c>
      <c r="D51" s="25" t="s">
        <v>26</v>
      </c>
      <c r="E51" s="50" t="s">
        <v>29</v>
      </c>
      <c r="F51" s="29">
        <v>7</v>
      </c>
      <c r="G51" s="29">
        <v>620</v>
      </c>
      <c r="H51" s="41">
        <f t="shared" si="4"/>
        <v>4340</v>
      </c>
      <c r="I51" s="60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  <c r="BA51" s="56"/>
      <c r="BB51" s="56"/>
      <c r="BC51" s="56"/>
      <c r="BD51" s="56"/>
      <c r="BE51" s="56"/>
      <c r="BF51" s="56"/>
      <c r="BG51" s="56"/>
      <c r="BH51" s="56"/>
      <c r="BI51" s="56"/>
      <c r="BJ51" s="56"/>
      <c r="BK51" s="56"/>
      <c r="BL51" s="56"/>
      <c r="BM51" s="56"/>
      <c r="BN51" s="56"/>
      <c r="BO51" s="56"/>
      <c r="BP51" s="56"/>
      <c r="BQ51" s="56"/>
      <c r="BR51" s="56"/>
      <c r="BS51" s="56"/>
      <c r="BT51" s="56"/>
      <c r="BU51" s="56"/>
      <c r="BV51" s="56"/>
      <c r="BW51" s="56"/>
      <c r="BX51" s="56"/>
      <c r="BY51" s="56"/>
      <c r="BZ51" s="56"/>
      <c r="CA51" s="56"/>
      <c r="CB51" s="56"/>
      <c r="CC51" s="56"/>
      <c r="CD51" s="56"/>
      <c r="CE51" s="56"/>
      <c r="CF51" s="56"/>
      <c r="CG51" s="56"/>
      <c r="CH51" s="56"/>
      <c r="CI51" s="56"/>
      <c r="CJ51" s="56"/>
      <c r="CK51" s="56"/>
      <c r="CL51" s="56"/>
      <c r="CM51" s="56"/>
      <c r="CN51" s="56"/>
      <c r="CO51" s="56"/>
      <c r="CP51" s="56"/>
      <c r="CQ51" s="56"/>
    </row>
    <row r="52" s="2" customFormat="1" ht="14.5" spans="1:95">
      <c r="A52" s="2">
        <v>31</v>
      </c>
      <c r="B52" s="51">
        <v>30197230</v>
      </c>
      <c r="C52" s="47" t="s">
        <v>253</v>
      </c>
      <c r="D52" s="25" t="s">
        <v>26</v>
      </c>
      <c r="E52" s="50" t="s">
        <v>29</v>
      </c>
      <c r="F52" s="29">
        <v>4</v>
      </c>
      <c r="G52" s="29">
        <v>550</v>
      </c>
      <c r="H52" s="41">
        <f t="shared" si="4"/>
        <v>2200</v>
      </c>
      <c r="I52" s="60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  <c r="BM52" s="56"/>
      <c r="BN52" s="56"/>
      <c r="BO52" s="56"/>
      <c r="BP52" s="56"/>
      <c r="BQ52" s="56"/>
      <c r="BR52" s="56"/>
      <c r="BS52" s="56"/>
      <c r="BT52" s="56"/>
      <c r="BU52" s="56"/>
      <c r="BV52" s="56"/>
      <c r="BW52" s="56"/>
      <c r="BX52" s="56"/>
      <c r="BY52" s="56"/>
      <c r="BZ52" s="56"/>
      <c r="CA52" s="56"/>
      <c r="CB52" s="56"/>
      <c r="CC52" s="56"/>
      <c r="CD52" s="56"/>
      <c r="CE52" s="56"/>
      <c r="CF52" s="56"/>
      <c r="CG52" s="56"/>
      <c r="CH52" s="56"/>
      <c r="CI52" s="56"/>
      <c r="CJ52" s="56"/>
      <c r="CK52" s="56"/>
      <c r="CL52" s="56"/>
      <c r="CM52" s="56"/>
      <c r="CN52" s="56"/>
      <c r="CO52" s="56"/>
      <c r="CP52" s="56"/>
      <c r="CQ52" s="56"/>
    </row>
    <row r="53" s="2" customFormat="1" ht="14.5" spans="1:95">
      <c r="A53" s="2">
        <v>32</v>
      </c>
      <c r="B53" s="29">
        <v>30197231</v>
      </c>
      <c r="C53" s="27" t="s">
        <v>257</v>
      </c>
      <c r="D53" s="29" t="s">
        <v>26</v>
      </c>
      <c r="E53" s="29" t="s">
        <v>27</v>
      </c>
      <c r="F53" s="29">
        <v>2</v>
      </c>
      <c r="G53" s="29">
        <v>1250</v>
      </c>
      <c r="H53" s="41">
        <f t="shared" si="4"/>
        <v>2500</v>
      </c>
      <c r="I53" s="60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  <c r="AT53" s="56"/>
      <c r="AU53" s="56"/>
      <c r="AV53" s="56"/>
      <c r="AW53" s="56"/>
      <c r="AX53" s="56"/>
      <c r="AY53" s="56"/>
      <c r="AZ53" s="56"/>
      <c r="BA53" s="56"/>
      <c r="BB53" s="56"/>
      <c r="BC53" s="56"/>
      <c r="BD53" s="56"/>
      <c r="BE53" s="56"/>
      <c r="BF53" s="56"/>
      <c r="BG53" s="56"/>
      <c r="BH53" s="56"/>
      <c r="BI53" s="56"/>
      <c r="BJ53" s="56"/>
      <c r="BK53" s="56"/>
      <c r="BL53" s="56"/>
      <c r="BM53" s="56"/>
      <c r="BN53" s="56"/>
      <c r="BO53" s="56"/>
      <c r="BP53" s="56"/>
      <c r="BQ53" s="56"/>
      <c r="BR53" s="56"/>
      <c r="BS53" s="56"/>
      <c r="BT53" s="56"/>
      <c r="BU53" s="56"/>
      <c r="BV53" s="56"/>
      <c r="BW53" s="56"/>
      <c r="BX53" s="56"/>
      <c r="BY53" s="56"/>
      <c r="BZ53" s="56"/>
      <c r="CA53" s="56"/>
      <c r="CB53" s="56"/>
      <c r="CC53" s="56"/>
      <c r="CD53" s="56"/>
      <c r="CE53" s="56"/>
      <c r="CF53" s="56"/>
      <c r="CG53" s="56"/>
      <c r="CH53" s="56"/>
      <c r="CI53" s="56"/>
      <c r="CJ53" s="56"/>
      <c r="CK53" s="56"/>
      <c r="CL53" s="56"/>
      <c r="CM53" s="56"/>
      <c r="CN53" s="56"/>
      <c r="CO53" s="56"/>
      <c r="CP53" s="56"/>
      <c r="CQ53" s="56"/>
    </row>
    <row r="54" s="2" customFormat="1" ht="14.5" spans="1:95">
      <c r="A54" s="2">
        <v>33</v>
      </c>
      <c r="B54" s="29">
        <v>30197231</v>
      </c>
      <c r="C54" s="27" t="s">
        <v>258</v>
      </c>
      <c r="D54" s="29" t="s">
        <v>26</v>
      </c>
      <c r="E54" s="29" t="s">
        <v>27</v>
      </c>
      <c r="F54" s="54">
        <v>4</v>
      </c>
      <c r="G54" s="54">
        <v>1500</v>
      </c>
      <c r="H54" s="41">
        <f>G54*F54</f>
        <v>6000</v>
      </c>
      <c r="I54" s="60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  <c r="AT54" s="56"/>
      <c r="AU54" s="56"/>
      <c r="AV54" s="56"/>
      <c r="AW54" s="56"/>
      <c r="AX54" s="56"/>
      <c r="AY54" s="56"/>
      <c r="AZ54" s="56"/>
      <c r="BA54" s="56"/>
      <c r="BB54" s="56"/>
      <c r="BC54" s="56"/>
      <c r="BD54" s="56"/>
      <c r="BE54" s="56"/>
      <c r="BF54" s="56"/>
      <c r="BG54" s="56"/>
      <c r="BH54" s="56"/>
      <c r="BI54" s="56"/>
      <c r="BJ54" s="56"/>
      <c r="BK54" s="56"/>
      <c r="BL54" s="56"/>
      <c r="BM54" s="56"/>
      <c r="BN54" s="56"/>
      <c r="BO54" s="56"/>
      <c r="BP54" s="56"/>
      <c r="BQ54" s="56"/>
      <c r="BR54" s="56"/>
      <c r="BS54" s="56"/>
      <c r="BT54" s="56"/>
      <c r="BU54" s="56"/>
      <c r="BV54" s="56"/>
      <c r="BW54" s="56"/>
      <c r="BX54" s="56"/>
      <c r="BY54" s="56"/>
      <c r="BZ54" s="56"/>
      <c r="CA54" s="56"/>
      <c r="CB54" s="56"/>
      <c r="CC54" s="56"/>
      <c r="CD54" s="56"/>
      <c r="CE54" s="56"/>
      <c r="CF54" s="56"/>
      <c r="CG54" s="56"/>
      <c r="CH54" s="56"/>
      <c r="CI54" s="56"/>
      <c r="CJ54" s="56"/>
      <c r="CK54" s="56"/>
      <c r="CL54" s="56"/>
      <c r="CM54" s="56"/>
      <c r="CN54" s="56"/>
      <c r="CO54" s="56"/>
      <c r="CP54" s="56"/>
      <c r="CQ54" s="56"/>
    </row>
    <row r="55" s="2" customFormat="1" ht="14.5" spans="1:95">
      <c r="A55" s="2">
        <v>34</v>
      </c>
      <c r="B55" s="29">
        <v>30197231</v>
      </c>
      <c r="C55" s="27" t="s">
        <v>259</v>
      </c>
      <c r="D55" s="29" t="s">
        <v>26</v>
      </c>
      <c r="E55" s="29" t="s">
        <v>27</v>
      </c>
      <c r="F55" s="54">
        <v>1</v>
      </c>
      <c r="G55" s="54">
        <v>3000</v>
      </c>
      <c r="H55" s="41">
        <f>G55*F55</f>
        <v>3000</v>
      </c>
      <c r="I55" s="60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  <c r="AT55" s="56"/>
      <c r="AU55" s="56"/>
      <c r="AV55" s="56"/>
      <c r="AW55" s="56"/>
      <c r="AX55" s="56"/>
      <c r="AY55" s="56"/>
      <c r="AZ55" s="56"/>
      <c r="BA55" s="56"/>
      <c r="BB55" s="56"/>
      <c r="BC55" s="56"/>
      <c r="BD55" s="56"/>
      <c r="BE55" s="56"/>
      <c r="BF55" s="56"/>
      <c r="BG55" s="56"/>
      <c r="BH55" s="56"/>
      <c r="BI55" s="56"/>
      <c r="BJ55" s="56"/>
      <c r="BK55" s="56"/>
      <c r="BL55" s="56"/>
      <c r="BM55" s="56"/>
      <c r="BN55" s="56"/>
      <c r="BO55" s="56"/>
      <c r="BP55" s="56"/>
      <c r="BQ55" s="56"/>
      <c r="BR55" s="56"/>
      <c r="BS55" s="56"/>
      <c r="BT55" s="56"/>
      <c r="BU55" s="56"/>
      <c r="BV55" s="56"/>
      <c r="BW55" s="56"/>
      <c r="BX55" s="56"/>
      <c r="BY55" s="56"/>
      <c r="BZ55" s="56"/>
      <c r="CA55" s="56"/>
      <c r="CB55" s="56"/>
      <c r="CC55" s="56"/>
      <c r="CD55" s="56"/>
      <c r="CE55" s="56"/>
      <c r="CF55" s="56"/>
      <c r="CG55" s="56"/>
      <c r="CH55" s="56"/>
      <c r="CI55" s="56"/>
      <c r="CJ55" s="56"/>
      <c r="CK55" s="56"/>
      <c r="CL55" s="56"/>
      <c r="CM55" s="56"/>
      <c r="CN55" s="56"/>
      <c r="CO55" s="56"/>
      <c r="CP55" s="56"/>
      <c r="CQ55" s="56"/>
    </row>
    <row r="56" s="2" customFormat="1" ht="14.5" spans="1:95">
      <c r="A56" s="2">
        <v>35</v>
      </c>
      <c r="B56" s="52">
        <v>30192114</v>
      </c>
      <c r="C56" s="53" t="s">
        <v>260</v>
      </c>
      <c r="D56" s="42" t="s">
        <v>26</v>
      </c>
      <c r="E56" s="44" t="s">
        <v>29</v>
      </c>
      <c r="F56" s="54">
        <v>1</v>
      </c>
      <c r="G56" s="54">
        <v>350</v>
      </c>
      <c r="H56" s="41">
        <f>G56*F56</f>
        <v>350</v>
      </c>
      <c r="I56" s="60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  <c r="AU56" s="56"/>
      <c r="AV56" s="56"/>
      <c r="AW56" s="56"/>
      <c r="AX56" s="56"/>
      <c r="AY56" s="56"/>
      <c r="AZ56" s="56"/>
      <c r="BA56" s="56"/>
      <c r="BB56" s="56"/>
      <c r="BC56" s="56"/>
      <c r="BD56" s="56"/>
      <c r="BE56" s="56"/>
      <c r="BF56" s="56"/>
      <c r="BG56" s="56"/>
      <c r="BH56" s="56"/>
      <c r="BI56" s="56"/>
      <c r="BJ56" s="56"/>
      <c r="BK56" s="56"/>
      <c r="BL56" s="56"/>
      <c r="BM56" s="56"/>
      <c r="BN56" s="56"/>
      <c r="BO56" s="56"/>
      <c r="BP56" s="56"/>
      <c r="BQ56" s="56"/>
      <c r="BR56" s="56"/>
      <c r="BS56" s="56"/>
      <c r="BT56" s="56"/>
      <c r="BU56" s="56"/>
      <c r="BV56" s="56"/>
      <c r="BW56" s="56"/>
      <c r="BX56" s="56"/>
      <c r="BY56" s="56"/>
      <c r="BZ56" s="56"/>
      <c r="CA56" s="56"/>
      <c r="CB56" s="56"/>
      <c r="CC56" s="56"/>
      <c r="CD56" s="56"/>
      <c r="CE56" s="56"/>
      <c r="CF56" s="56"/>
      <c r="CG56" s="56"/>
      <c r="CH56" s="56"/>
      <c r="CI56" s="56"/>
      <c r="CJ56" s="56"/>
      <c r="CK56" s="56"/>
      <c r="CL56" s="56"/>
      <c r="CM56" s="56"/>
      <c r="CN56" s="56"/>
      <c r="CO56" s="56"/>
      <c r="CP56" s="56"/>
      <c r="CQ56" s="56"/>
    </row>
    <row r="57" s="2" customFormat="1" ht="14.5" spans="1:95">
      <c r="A57" s="2">
        <v>36</v>
      </c>
      <c r="B57" s="42">
        <v>30197234</v>
      </c>
      <c r="C57" s="43" t="s">
        <v>77</v>
      </c>
      <c r="D57" s="42" t="s">
        <v>26</v>
      </c>
      <c r="E57" s="44" t="s">
        <v>29</v>
      </c>
      <c r="F57" s="29">
        <v>10</v>
      </c>
      <c r="G57" s="44">
        <v>750</v>
      </c>
      <c r="H57" s="41">
        <f>G57*F57</f>
        <v>7500</v>
      </c>
      <c r="I57" s="60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  <c r="BA57" s="56"/>
      <c r="BB57" s="56"/>
      <c r="BC57" s="56"/>
      <c r="BD57" s="56"/>
      <c r="BE57" s="56"/>
      <c r="BF57" s="56"/>
      <c r="BG57" s="56"/>
      <c r="BH57" s="56"/>
      <c r="BI57" s="56"/>
      <c r="BJ57" s="56"/>
      <c r="BK57" s="56"/>
      <c r="BL57" s="56"/>
      <c r="BM57" s="56"/>
      <c r="BN57" s="56"/>
      <c r="BO57" s="56"/>
      <c r="BP57" s="56"/>
      <c r="BQ57" s="56"/>
      <c r="BR57" s="56"/>
      <c r="BS57" s="56"/>
      <c r="BT57" s="56"/>
      <c r="BU57" s="56"/>
      <c r="BV57" s="56"/>
      <c r="BW57" s="56"/>
      <c r="BX57" s="56"/>
      <c r="BY57" s="56"/>
      <c r="BZ57" s="56"/>
      <c r="CA57" s="56"/>
      <c r="CB57" s="56"/>
      <c r="CC57" s="56"/>
      <c r="CD57" s="56"/>
      <c r="CE57" s="56"/>
      <c r="CF57" s="56"/>
      <c r="CG57" s="56"/>
      <c r="CH57" s="56"/>
      <c r="CI57" s="56"/>
      <c r="CJ57" s="56"/>
      <c r="CK57" s="56"/>
      <c r="CL57" s="56"/>
      <c r="CM57" s="56"/>
      <c r="CN57" s="56"/>
      <c r="CO57" s="56"/>
      <c r="CP57" s="56"/>
      <c r="CQ57" s="56"/>
    </row>
    <row r="58" s="2" customFormat="1" ht="14.5" spans="1:95">
      <c r="A58" s="2">
        <v>37</v>
      </c>
      <c r="B58" s="42">
        <v>22451240</v>
      </c>
      <c r="C58" s="27" t="s">
        <v>69</v>
      </c>
      <c r="D58" s="29" t="s">
        <v>26</v>
      </c>
      <c r="E58" s="29" t="s">
        <v>29</v>
      </c>
      <c r="F58" s="29">
        <v>28</v>
      </c>
      <c r="G58" s="29">
        <v>100</v>
      </c>
      <c r="H58" s="41">
        <f>G58*F58</f>
        <v>2800</v>
      </c>
      <c r="I58" s="60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  <c r="AT58" s="56"/>
      <c r="AU58" s="56"/>
      <c r="AV58" s="56"/>
      <c r="AW58" s="56"/>
      <c r="AX58" s="56"/>
      <c r="AY58" s="56"/>
      <c r="AZ58" s="56"/>
      <c r="BA58" s="56"/>
      <c r="BB58" s="56"/>
      <c r="BC58" s="56"/>
      <c r="BD58" s="56"/>
      <c r="BE58" s="56"/>
      <c r="BF58" s="56"/>
      <c r="BG58" s="56"/>
      <c r="BH58" s="56"/>
      <c r="BI58" s="56"/>
      <c r="BJ58" s="56"/>
      <c r="BK58" s="56"/>
      <c r="BL58" s="56"/>
      <c r="BM58" s="56"/>
      <c r="BN58" s="56"/>
      <c r="BO58" s="56"/>
      <c r="BP58" s="56"/>
      <c r="BQ58" s="56"/>
      <c r="BR58" s="56"/>
      <c r="BS58" s="56"/>
      <c r="BT58" s="56"/>
      <c r="BU58" s="56"/>
      <c r="BV58" s="56"/>
      <c r="BW58" s="56"/>
      <c r="BX58" s="56"/>
      <c r="BY58" s="56"/>
      <c r="BZ58" s="56"/>
      <c r="CA58" s="56"/>
      <c r="CB58" s="56"/>
      <c r="CC58" s="56"/>
      <c r="CD58" s="56"/>
      <c r="CE58" s="56"/>
      <c r="CF58" s="56"/>
      <c r="CG58" s="56"/>
      <c r="CH58" s="56"/>
      <c r="CI58" s="56"/>
      <c r="CJ58" s="56"/>
      <c r="CK58" s="56"/>
      <c r="CL58" s="56"/>
      <c r="CM58" s="56"/>
      <c r="CN58" s="56"/>
      <c r="CO58" s="56"/>
      <c r="CP58" s="56"/>
      <c r="CQ58" s="56"/>
    </row>
    <row r="59" s="2" customFormat="1" ht="14.5" spans="1:95">
      <c r="A59" s="2">
        <v>38</v>
      </c>
      <c r="B59" s="25">
        <v>22451240</v>
      </c>
      <c r="C59" s="48" t="s">
        <v>57</v>
      </c>
      <c r="D59" s="25" t="s">
        <v>26</v>
      </c>
      <c r="E59" s="29" t="s">
        <v>29</v>
      </c>
      <c r="F59" s="29">
        <v>55</v>
      </c>
      <c r="G59" s="29">
        <v>150</v>
      </c>
      <c r="H59" s="41">
        <f>G59*F59</f>
        <v>8250</v>
      </c>
      <c r="I59" s="60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  <c r="AT59" s="56"/>
      <c r="AU59" s="56"/>
      <c r="AV59" s="56"/>
      <c r="AW59" s="56"/>
      <c r="AX59" s="56"/>
      <c r="AY59" s="56"/>
      <c r="AZ59" s="56"/>
      <c r="BA59" s="56"/>
      <c r="BB59" s="56"/>
      <c r="BC59" s="56"/>
      <c r="BD59" s="56"/>
      <c r="BE59" s="56"/>
      <c r="BF59" s="56"/>
      <c r="BG59" s="56"/>
      <c r="BH59" s="56"/>
      <c r="BI59" s="56"/>
      <c r="BJ59" s="56"/>
      <c r="BK59" s="56"/>
      <c r="BL59" s="56"/>
      <c r="BM59" s="56"/>
      <c r="BN59" s="56"/>
      <c r="BO59" s="56"/>
      <c r="BP59" s="56"/>
      <c r="BQ59" s="56"/>
      <c r="BR59" s="56"/>
      <c r="BS59" s="56"/>
      <c r="BT59" s="56"/>
      <c r="BU59" s="56"/>
      <c r="BV59" s="56"/>
      <c r="BW59" s="56"/>
      <c r="BX59" s="56"/>
      <c r="BY59" s="56"/>
      <c r="BZ59" s="56"/>
      <c r="CA59" s="56"/>
      <c r="CB59" s="56"/>
      <c r="CC59" s="56"/>
      <c r="CD59" s="56"/>
      <c r="CE59" s="56"/>
      <c r="CF59" s="56"/>
      <c r="CG59" s="56"/>
      <c r="CH59" s="56"/>
      <c r="CI59" s="56"/>
      <c r="CJ59" s="56"/>
      <c r="CK59" s="56"/>
      <c r="CL59" s="56"/>
      <c r="CM59" s="56"/>
      <c r="CN59" s="56"/>
      <c r="CO59" s="56"/>
      <c r="CP59" s="56"/>
      <c r="CQ59" s="56"/>
    </row>
    <row r="60" s="2" customFormat="1" ht="14.5" spans="1:95">
      <c r="A60" s="2">
        <v>39</v>
      </c>
      <c r="B60" s="42" t="s">
        <v>87</v>
      </c>
      <c r="C60" s="27" t="s">
        <v>89</v>
      </c>
      <c r="D60" s="29" t="s">
        <v>26</v>
      </c>
      <c r="E60" s="29" t="s">
        <v>27</v>
      </c>
      <c r="F60" s="54">
        <v>3</v>
      </c>
      <c r="G60" s="54">
        <v>1550</v>
      </c>
      <c r="H60" s="41">
        <f>G60*F60</f>
        <v>4650</v>
      </c>
      <c r="I60" s="60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  <c r="BA60" s="56"/>
      <c r="BB60" s="56"/>
      <c r="BC60" s="56"/>
      <c r="BD60" s="56"/>
      <c r="BE60" s="56"/>
      <c r="BF60" s="56"/>
      <c r="BG60" s="56"/>
      <c r="BH60" s="56"/>
      <c r="BI60" s="56"/>
      <c r="BJ60" s="56"/>
      <c r="BK60" s="56"/>
      <c r="BL60" s="56"/>
      <c r="BM60" s="56"/>
      <c r="BN60" s="56"/>
      <c r="BO60" s="56"/>
      <c r="BP60" s="56"/>
      <c r="BQ60" s="56"/>
      <c r="BR60" s="56"/>
      <c r="BS60" s="56"/>
      <c r="BT60" s="56"/>
      <c r="BU60" s="56"/>
      <c r="BV60" s="56"/>
      <c r="BW60" s="56"/>
      <c r="BX60" s="56"/>
      <c r="BY60" s="56"/>
      <c r="BZ60" s="56"/>
      <c r="CA60" s="56"/>
      <c r="CB60" s="56"/>
      <c r="CC60" s="56"/>
      <c r="CD60" s="56"/>
      <c r="CE60" s="56"/>
      <c r="CF60" s="56"/>
      <c r="CG60" s="56"/>
      <c r="CH60" s="56"/>
      <c r="CI60" s="56"/>
      <c r="CJ60" s="56"/>
      <c r="CK60" s="56"/>
      <c r="CL60" s="56"/>
      <c r="CM60" s="56"/>
      <c r="CN60" s="56"/>
      <c r="CO60" s="56"/>
      <c r="CP60" s="56"/>
      <c r="CQ60" s="56"/>
    </row>
    <row r="61" s="2" customFormat="1" ht="14.5" spans="1:95">
      <c r="A61" s="2">
        <v>40</v>
      </c>
      <c r="B61" s="29" t="s">
        <v>40</v>
      </c>
      <c r="C61" s="27" t="s">
        <v>41</v>
      </c>
      <c r="D61" s="29" t="s">
        <v>26</v>
      </c>
      <c r="E61" s="29" t="s">
        <v>29</v>
      </c>
      <c r="F61" s="29">
        <v>2</v>
      </c>
      <c r="G61" s="29">
        <v>220</v>
      </c>
      <c r="H61" s="41">
        <f>G61*F61</f>
        <v>440</v>
      </c>
      <c r="I61" s="60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  <c r="BA61" s="56"/>
      <c r="BB61" s="56"/>
      <c r="BC61" s="56"/>
      <c r="BD61" s="56"/>
      <c r="BE61" s="56"/>
      <c r="BF61" s="56"/>
      <c r="BG61" s="56"/>
      <c r="BH61" s="56"/>
      <c r="BI61" s="56"/>
      <c r="BJ61" s="56"/>
      <c r="BK61" s="56"/>
      <c r="BL61" s="56"/>
      <c r="BM61" s="56"/>
      <c r="BN61" s="56"/>
      <c r="BO61" s="56"/>
      <c r="BP61" s="56"/>
      <c r="BQ61" s="56"/>
      <c r="BR61" s="56"/>
      <c r="BS61" s="56"/>
      <c r="BT61" s="56"/>
      <c r="BU61" s="56"/>
      <c r="BV61" s="56"/>
      <c r="BW61" s="56"/>
      <c r="BX61" s="56"/>
      <c r="BY61" s="56"/>
      <c r="BZ61" s="56"/>
      <c r="CA61" s="56"/>
      <c r="CB61" s="56"/>
      <c r="CC61" s="56"/>
      <c r="CD61" s="56"/>
      <c r="CE61" s="56"/>
      <c r="CF61" s="56"/>
      <c r="CG61" s="56"/>
      <c r="CH61" s="56"/>
      <c r="CI61" s="56"/>
      <c r="CJ61" s="56"/>
      <c r="CK61" s="56"/>
      <c r="CL61" s="56"/>
      <c r="CM61" s="56"/>
      <c r="CN61" s="56"/>
      <c r="CO61" s="56"/>
      <c r="CP61" s="56"/>
      <c r="CQ61" s="56"/>
    </row>
    <row r="62" s="2" customFormat="1" ht="14.5" spans="1:95">
      <c r="A62" s="2">
        <v>41</v>
      </c>
      <c r="B62" s="42">
        <v>30197235</v>
      </c>
      <c r="C62" s="43" t="s">
        <v>261</v>
      </c>
      <c r="D62" s="29" t="s">
        <v>26</v>
      </c>
      <c r="E62" s="29" t="s">
        <v>29</v>
      </c>
      <c r="F62" s="54">
        <v>8</v>
      </c>
      <c r="G62" s="54">
        <v>650</v>
      </c>
      <c r="H62" s="41">
        <f>G62*F62</f>
        <v>5200</v>
      </c>
      <c r="I62" s="60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  <c r="AU62" s="56"/>
      <c r="AV62" s="56"/>
      <c r="AW62" s="56"/>
      <c r="AX62" s="56"/>
      <c r="AY62" s="56"/>
      <c r="AZ62" s="56"/>
      <c r="BA62" s="56"/>
      <c r="BB62" s="56"/>
      <c r="BC62" s="56"/>
      <c r="BD62" s="56"/>
      <c r="BE62" s="56"/>
      <c r="BF62" s="56"/>
      <c r="BG62" s="56"/>
      <c r="BH62" s="56"/>
      <c r="BI62" s="56"/>
      <c r="BJ62" s="56"/>
      <c r="BK62" s="56"/>
      <c r="BL62" s="56"/>
      <c r="BM62" s="56"/>
      <c r="BN62" s="56"/>
      <c r="BO62" s="56"/>
      <c r="BP62" s="56"/>
      <c r="BQ62" s="56"/>
      <c r="BR62" s="56"/>
      <c r="BS62" s="56"/>
      <c r="BT62" s="56"/>
      <c r="BU62" s="56"/>
      <c r="BV62" s="56"/>
      <c r="BW62" s="56"/>
      <c r="BX62" s="56"/>
      <c r="BY62" s="56"/>
      <c r="BZ62" s="56"/>
      <c r="CA62" s="56"/>
      <c r="CB62" s="56"/>
      <c r="CC62" s="56"/>
      <c r="CD62" s="56"/>
      <c r="CE62" s="56"/>
      <c r="CF62" s="56"/>
      <c r="CG62" s="56"/>
      <c r="CH62" s="56"/>
      <c r="CI62" s="56"/>
      <c r="CJ62" s="56"/>
      <c r="CK62" s="56"/>
      <c r="CL62" s="56"/>
      <c r="CM62" s="56"/>
      <c r="CN62" s="56"/>
      <c r="CO62" s="56"/>
      <c r="CP62" s="56"/>
      <c r="CQ62" s="56"/>
    </row>
    <row r="63" s="2" customFormat="1" ht="14.5" spans="1:95">
      <c r="A63" s="2">
        <v>42</v>
      </c>
      <c r="B63" s="51" t="s">
        <v>262</v>
      </c>
      <c r="C63" s="55" t="s">
        <v>263</v>
      </c>
      <c r="D63" s="29" t="s">
        <v>26</v>
      </c>
      <c r="E63" s="29" t="s">
        <v>29</v>
      </c>
      <c r="F63" s="54">
        <v>2</v>
      </c>
      <c r="G63" s="54">
        <v>2500</v>
      </c>
      <c r="H63" s="41">
        <f>G63*F63</f>
        <v>5000</v>
      </c>
      <c r="I63" s="60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  <c r="AU63" s="56"/>
      <c r="AV63" s="56"/>
      <c r="AW63" s="56"/>
      <c r="AX63" s="56"/>
      <c r="AY63" s="56"/>
      <c r="AZ63" s="56"/>
      <c r="BA63" s="56"/>
      <c r="BB63" s="56"/>
      <c r="BC63" s="56"/>
      <c r="BD63" s="56"/>
      <c r="BE63" s="56"/>
      <c r="BF63" s="56"/>
      <c r="BG63" s="56"/>
      <c r="BH63" s="56"/>
      <c r="BI63" s="56"/>
      <c r="BJ63" s="56"/>
      <c r="BK63" s="56"/>
      <c r="BL63" s="56"/>
      <c r="BM63" s="56"/>
      <c r="BN63" s="56"/>
      <c r="BO63" s="56"/>
      <c r="BP63" s="56"/>
      <c r="BQ63" s="56"/>
      <c r="BR63" s="56"/>
      <c r="BS63" s="56"/>
      <c r="BT63" s="56"/>
      <c r="BU63" s="56"/>
      <c r="BV63" s="56"/>
      <c r="BW63" s="56"/>
      <c r="BX63" s="56"/>
      <c r="BY63" s="56"/>
      <c r="BZ63" s="56"/>
      <c r="CA63" s="56"/>
      <c r="CB63" s="56"/>
      <c r="CC63" s="56"/>
      <c r="CD63" s="56"/>
      <c r="CE63" s="56"/>
      <c r="CF63" s="56"/>
      <c r="CG63" s="56"/>
      <c r="CH63" s="56"/>
      <c r="CI63" s="56"/>
      <c r="CJ63" s="56"/>
      <c r="CK63" s="56"/>
      <c r="CL63" s="56"/>
      <c r="CM63" s="56"/>
      <c r="CN63" s="56"/>
      <c r="CO63" s="56"/>
      <c r="CP63" s="56"/>
      <c r="CQ63" s="56"/>
    </row>
    <row r="64" s="2" customFormat="1" ht="14.5" spans="1:95">
      <c r="A64" s="2">
        <v>43</v>
      </c>
      <c r="B64" s="42">
        <v>30192128</v>
      </c>
      <c r="C64" s="43" t="s">
        <v>48</v>
      </c>
      <c r="D64" s="42" t="s">
        <v>26</v>
      </c>
      <c r="E64" s="44" t="s">
        <v>29</v>
      </c>
      <c r="F64" s="29">
        <v>12</v>
      </c>
      <c r="G64" s="29">
        <v>150</v>
      </c>
      <c r="H64" s="41">
        <f>G64*F64</f>
        <v>1800</v>
      </c>
      <c r="I64" s="60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  <c r="AS64" s="56"/>
      <c r="AT64" s="56"/>
      <c r="AU64" s="56"/>
      <c r="AV64" s="56"/>
      <c r="AW64" s="56"/>
      <c r="AX64" s="56"/>
      <c r="AY64" s="56"/>
      <c r="AZ64" s="56"/>
      <c r="BA64" s="56"/>
      <c r="BB64" s="56"/>
      <c r="BC64" s="56"/>
      <c r="BD64" s="56"/>
      <c r="BE64" s="56"/>
      <c r="BF64" s="56"/>
      <c r="BG64" s="56"/>
      <c r="BH64" s="56"/>
      <c r="BI64" s="56"/>
      <c r="BJ64" s="56"/>
      <c r="BK64" s="56"/>
      <c r="BL64" s="56"/>
      <c r="BM64" s="56"/>
      <c r="BN64" s="56"/>
      <c r="BO64" s="56"/>
      <c r="BP64" s="56"/>
      <c r="BQ64" s="56"/>
      <c r="BR64" s="56"/>
      <c r="BS64" s="56"/>
      <c r="BT64" s="56"/>
      <c r="BU64" s="56"/>
      <c r="BV64" s="56"/>
      <c r="BW64" s="56"/>
      <c r="BX64" s="56"/>
      <c r="BY64" s="56"/>
      <c r="BZ64" s="56"/>
      <c r="CA64" s="56"/>
      <c r="CB64" s="56"/>
      <c r="CC64" s="56"/>
      <c r="CD64" s="56"/>
      <c r="CE64" s="56"/>
      <c r="CF64" s="56"/>
      <c r="CG64" s="56"/>
      <c r="CH64" s="56"/>
      <c r="CI64" s="56"/>
      <c r="CJ64" s="56"/>
      <c r="CK64" s="56"/>
      <c r="CL64" s="56"/>
      <c r="CM64" s="56"/>
      <c r="CN64" s="56"/>
      <c r="CO64" s="56"/>
      <c r="CP64" s="56"/>
      <c r="CQ64" s="56"/>
    </row>
    <row r="65" s="2" customFormat="1" ht="14.5" spans="1:95">
      <c r="A65" s="2">
        <v>44</v>
      </c>
      <c r="B65" s="29">
        <v>30192125</v>
      </c>
      <c r="C65" s="27" t="s">
        <v>51</v>
      </c>
      <c r="D65" s="29" t="s">
        <v>26</v>
      </c>
      <c r="E65" s="29" t="s">
        <v>29</v>
      </c>
      <c r="F65" s="29">
        <v>9</v>
      </c>
      <c r="G65" s="29">
        <v>200</v>
      </c>
      <c r="H65" s="41">
        <f>G65*F65</f>
        <v>1800</v>
      </c>
      <c r="I65" s="81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  <c r="AU65" s="56"/>
      <c r="AV65" s="56"/>
      <c r="AW65" s="56"/>
      <c r="AX65" s="56"/>
      <c r="AY65" s="56"/>
      <c r="AZ65" s="56"/>
      <c r="BA65" s="56"/>
      <c r="BB65" s="56"/>
      <c r="BC65" s="56"/>
      <c r="BD65" s="56"/>
      <c r="BE65" s="56"/>
      <c r="BF65" s="56"/>
      <c r="BG65" s="56"/>
      <c r="BH65" s="56"/>
      <c r="BI65" s="56"/>
      <c r="BJ65" s="56"/>
      <c r="BK65" s="56"/>
      <c r="BL65" s="56"/>
      <c r="BM65" s="56"/>
      <c r="BN65" s="56"/>
      <c r="BO65" s="56"/>
      <c r="BP65" s="56"/>
      <c r="BQ65" s="56"/>
      <c r="BR65" s="56"/>
      <c r="BS65" s="56"/>
      <c r="BT65" s="56"/>
      <c r="BU65" s="56"/>
      <c r="BV65" s="56"/>
      <c r="BW65" s="56"/>
      <c r="BX65" s="56"/>
      <c r="BY65" s="56"/>
      <c r="BZ65" s="56"/>
      <c r="CA65" s="56"/>
      <c r="CB65" s="56"/>
      <c r="CC65" s="56"/>
      <c r="CD65" s="56"/>
      <c r="CE65" s="56"/>
      <c r="CF65" s="56"/>
      <c r="CG65" s="56"/>
      <c r="CH65" s="56"/>
      <c r="CI65" s="56"/>
      <c r="CJ65" s="56"/>
      <c r="CK65" s="56"/>
      <c r="CL65" s="56"/>
      <c r="CM65" s="56"/>
      <c r="CN65" s="56"/>
      <c r="CO65" s="56"/>
      <c r="CP65" s="56"/>
      <c r="CQ65" s="56"/>
    </row>
    <row r="66" s="2" customFormat="1" ht="14.5" spans="1:95">
      <c r="A66" s="2">
        <v>45</v>
      </c>
      <c r="B66" s="42">
        <v>30197230</v>
      </c>
      <c r="C66" s="43" t="s">
        <v>80</v>
      </c>
      <c r="D66" s="42" t="s">
        <v>26</v>
      </c>
      <c r="E66" s="44" t="s">
        <v>29</v>
      </c>
      <c r="F66" s="29">
        <v>2</v>
      </c>
      <c r="G66" s="29">
        <v>800</v>
      </c>
      <c r="H66" s="41">
        <f>G66*F66</f>
        <v>1600</v>
      </c>
      <c r="I66" s="81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  <c r="BA66" s="56"/>
      <c r="BB66" s="56"/>
      <c r="BC66" s="56"/>
      <c r="BD66" s="56"/>
      <c r="BE66" s="56"/>
      <c r="BF66" s="56"/>
      <c r="BG66" s="56"/>
      <c r="BH66" s="56"/>
      <c r="BI66" s="56"/>
      <c r="BJ66" s="56"/>
      <c r="BK66" s="56"/>
      <c r="BL66" s="56"/>
      <c r="BM66" s="56"/>
      <c r="BN66" s="56"/>
      <c r="BO66" s="56"/>
      <c r="BP66" s="56"/>
      <c r="BQ66" s="56"/>
      <c r="BR66" s="56"/>
      <c r="BS66" s="56"/>
      <c r="BT66" s="56"/>
      <c r="BU66" s="56"/>
      <c r="BV66" s="56"/>
      <c r="BW66" s="56"/>
      <c r="BX66" s="56"/>
      <c r="BY66" s="56"/>
      <c r="BZ66" s="56"/>
      <c r="CA66" s="56"/>
      <c r="CB66" s="56"/>
      <c r="CC66" s="56"/>
      <c r="CD66" s="56"/>
      <c r="CE66" s="56"/>
      <c r="CF66" s="56"/>
      <c r="CG66" s="56"/>
      <c r="CH66" s="56"/>
      <c r="CI66" s="56"/>
      <c r="CJ66" s="56"/>
      <c r="CK66" s="56"/>
      <c r="CL66" s="56"/>
      <c r="CM66" s="56"/>
      <c r="CN66" s="56"/>
      <c r="CO66" s="56"/>
      <c r="CP66" s="56"/>
      <c r="CQ66" s="56"/>
    </row>
    <row r="67" s="2" customFormat="1" ht="14.5" spans="1:95">
      <c r="A67" s="2">
        <v>46</v>
      </c>
      <c r="B67" s="42">
        <v>30197230</v>
      </c>
      <c r="C67" s="43" t="s">
        <v>264</v>
      </c>
      <c r="D67" s="42" t="s">
        <v>26</v>
      </c>
      <c r="E67" s="44" t="s">
        <v>29</v>
      </c>
      <c r="F67" s="29">
        <v>2</v>
      </c>
      <c r="G67" s="29">
        <v>1000</v>
      </c>
      <c r="H67" s="41">
        <f>G67*F67</f>
        <v>2000</v>
      </c>
      <c r="I67" s="81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  <c r="BA67" s="56"/>
      <c r="BB67" s="56"/>
      <c r="BC67" s="56"/>
      <c r="BD67" s="56"/>
      <c r="BE67" s="56"/>
      <c r="BF67" s="56"/>
      <c r="BG67" s="56"/>
      <c r="BH67" s="56"/>
      <c r="BI67" s="56"/>
      <c r="BJ67" s="56"/>
      <c r="BK67" s="56"/>
      <c r="BL67" s="56"/>
      <c r="BM67" s="56"/>
      <c r="BN67" s="56"/>
      <c r="BO67" s="56"/>
      <c r="BP67" s="56"/>
      <c r="BQ67" s="56"/>
      <c r="BR67" s="56"/>
      <c r="BS67" s="56"/>
      <c r="BT67" s="56"/>
      <c r="BU67" s="56"/>
      <c r="BV67" s="56"/>
      <c r="BW67" s="56"/>
      <c r="BX67" s="56"/>
      <c r="BY67" s="56"/>
      <c r="BZ67" s="56"/>
      <c r="CA67" s="56"/>
      <c r="CB67" s="56"/>
      <c r="CC67" s="56"/>
      <c r="CD67" s="56"/>
      <c r="CE67" s="56"/>
      <c r="CF67" s="56"/>
      <c r="CG67" s="56"/>
      <c r="CH67" s="56"/>
      <c r="CI67" s="56"/>
      <c r="CJ67" s="56"/>
      <c r="CK67" s="56"/>
      <c r="CL67" s="56"/>
      <c r="CM67" s="56"/>
      <c r="CN67" s="56"/>
      <c r="CO67" s="56"/>
      <c r="CP67" s="56"/>
      <c r="CQ67" s="56"/>
    </row>
    <row r="68" s="2" customFormat="1" ht="14.5" spans="1:95">
      <c r="A68" s="2">
        <v>47</v>
      </c>
      <c r="B68" s="42">
        <v>30197230</v>
      </c>
      <c r="C68" s="43" t="s">
        <v>265</v>
      </c>
      <c r="D68" s="42" t="s">
        <v>26</v>
      </c>
      <c r="E68" s="44" t="s">
        <v>29</v>
      </c>
      <c r="F68" s="29">
        <v>7</v>
      </c>
      <c r="G68" s="29">
        <v>1250</v>
      </c>
      <c r="H68" s="41">
        <f>G68*F68</f>
        <v>8750</v>
      </c>
      <c r="I68" s="81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56"/>
      <c r="AR68" s="56"/>
      <c r="AS68" s="56"/>
      <c r="AT68" s="56"/>
      <c r="AU68" s="56"/>
      <c r="AV68" s="56"/>
      <c r="AW68" s="56"/>
      <c r="AX68" s="56"/>
      <c r="AY68" s="56"/>
      <c r="AZ68" s="56"/>
      <c r="BA68" s="56"/>
      <c r="BB68" s="56"/>
      <c r="BC68" s="56"/>
      <c r="BD68" s="56"/>
      <c r="BE68" s="56"/>
      <c r="BF68" s="56"/>
      <c r="BG68" s="56"/>
      <c r="BH68" s="56"/>
      <c r="BI68" s="56"/>
      <c r="BJ68" s="56"/>
      <c r="BK68" s="56"/>
      <c r="BL68" s="56"/>
      <c r="BM68" s="56"/>
      <c r="BN68" s="56"/>
      <c r="BO68" s="56"/>
      <c r="BP68" s="56"/>
      <c r="BQ68" s="56"/>
      <c r="BR68" s="56"/>
      <c r="BS68" s="56"/>
      <c r="BT68" s="56"/>
      <c r="BU68" s="56"/>
      <c r="BV68" s="56"/>
      <c r="BW68" s="56"/>
      <c r="BX68" s="56"/>
      <c r="BY68" s="56"/>
      <c r="BZ68" s="56"/>
      <c r="CA68" s="56"/>
      <c r="CB68" s="56"/>
      <c r="CC68" s="56"/>
      <c r="CD68" s="56"/>
      <c r="CE68" s="56"/>
      <c r="CF68" s="56"/>
      <c r="CG68" s="56"/>
      <c r="CH68" s="56"/>
      <c r="CI68" s="56"/>
      <c r="CJ68" s="56"/>
      <c r="CK68" s="56"/>
      <c r="CL68" s="56"/>
      <c r="CM68" s="56"/>
      <c r="CN68" s="56"/>
      <c r="CO68" s="56"/>
      <c r="CP68" s="56"/>
      <c r="CQ68" s="56"/>
    </row>
    <row r="69" s="2" customFormat="1" ht="14.5" spans="1:95">
      <c r="A69" s="2">
        <v>48</v>
      </c>
      <c r="B69" s="29" t="s">
        <v>45</v>
      </c>
      <c r="C69" s="27" t="s">
        <v>46</v>
      </c>
      <c r="D69" s="29" t="s">
        <v>26</v>
      </c>
      <c r="E69" s="29" t="s">
        <v>29</v>
      </c>
      <c r="F69" s="29">
        <v>3</v>
      </c>
      <c r="G69" s="29">
        <v>100</v>
      </c>
      <c r="H69" s="41">
        <f>G69*F69</f>
        <v>300</v>
      </c>
      <c r="I69" s="81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56"/>
      <c r="AR69" s="56"/>
      <c r="AS69" s="56"/>
      <c r="AT69" s="56"/>
      <c r="AU69" s="56"/>
      <c r="AV69" s="56"/>
      <c r="AW69" s="56"/>
      <c r="AX69" s="56"/>
      <c r="AY69" s="56"/>
      <c r="AZ69" s="56"/>
      <c r="BA69" s="56"/>
      <c r="BB69" s="56"/>
      <c r="BC69" s="56"/>
      <c r="BD69" s="56"/>
      <c r="BE69" s="56"/>
      <c r="BF69" s="56"/>
      <c r="BG69" s="56"/>
      <c r="BH69" s="56"/>
      <c r="BI69" s="56"/>
      <c r="BJ69" s="56"/>
      <c r="BK69" s="56"/>
      <c r="BL69" s="56"/>
      <c r="BM69" s="56"/>
      <c r="BN69" s="56"/>
      <c r="BO69" s="56"/>
      <c r="BP69" s="56"/>
      <c r="BQ69" s="56"/>
      <c r="BR69" s="56"/>
      <c r="BS69" s="56"/>
      <c r="BT69" s="56"/>
      <c r="BU69" s="56"/>
      <c r="BV69" s="56"/>
      <c r="BW69" s="56"/>
      <c r="BX69" s="56"/>
      <c r="BY69" s="56"/>
      <c r="BZ69" s="56"/>
      <c r="CA69" s="56"/>
      <c r="CB69" s="56"/>
      <c r="CC69" s="56"/>
      <c r="CD69" s="56"/>
      <c r="CE69" s="56"/>
      <c r="CF69" s="56"/>
      <c r="CG69" s="56"/>
      <c r="CH69" s="56"/>
      <c r="CI69" s="56"/>
      <c r="CJ69" s="56"/>
      <c r="CK69" s="56"/>
      <c r="CL69" s="56"/>
      <c r="CM69" s="56"/>
      <c r="CN69" s="56"/>
      <c r="CO69" s="56"/>
      <c r="CP69" s="56"/>
      <c r="CQ69" s="56"/>
    </row>
    <row r="70" s="2" customFormat="1" ht="14.5" spans="1:95">
      <c r="A70" s="2">
        <v>49</v>
      </c>
      <c r="B70" s="29" t="s">
        <v>38</v>
      </c>
      <c r="C70" s="61" t="s">
        <v>39</v>
      </c>
      <c r="D70" s="29" t="s">
        <v>26</v>
      </c>
      <c r="E70" s="29" t="s">
        <v>29</v>
      </c>
      <c r="F70" s="29">
        <v>1</v>
      </c>
      <c r="G70" s="29">
        <v>250</v>
      </c>
      <c r="H70" s="41">
        <f>G70*F70</f>
        <v>250</v>
      </c>
      <c r="I70" s="81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56"/>
      <c r="AR70" s="56"/>
      <c r="AS70" s="56"/>
      <c r="AT70" s="56"/>
      <c r="AU70" s="56"/>
      <c r="AV70" s="56"/>
      <c r="AW70" s="56"/>
      <c r="AX70" s="56"/>
      <c r="AY70" s="56"/>
      <c r="AZ70" s="56"/>
      <c r="BA70" s="56"/>
      <c r="BB70" s="56"/>
      <c r="BC70" s="56"/>
      <c r="BD70" s="56"/>
      <c r="BE70" s="56"/>
      <c r="BF70" s="56"/>
      <c r="BG70" s="56"/>
      <c r="BH70" s="56"/>
      <c r="BI70" s="56"/>
      <c r="BJ70" s="56"/>
      <c r="BK70" s="56"/>
      <c r="BL70" s="56"/>
      <c r="BM70" s="56"/>
      <c r="BN70" s="56"/>
      <c r="BO70" s="56"/>
      <c r="BP70" s="56"/>
      <c r="BQ70" s="56"/>
      <c r="BR70" s="56"/>
      <c r="BS70" s="56"/>
      <c r="BT70" s="56"/>
      <c r="BU70" s="56"/>
      <c r="BV70" s="56"/>
      <c r="BW70" s="56"/>
      <c r="BX70" s="56"/>
      <c r="BY70" s="56"/>
      <c r="BZ70" s="56"/>
      <c r="CA70" s="56"/>
      <c r="CB70" s="56"/>
      <c r="CC70" s="56"/>
      <c r="CD70" s="56"/>
      <c r="CE70" s="56"/>
      <c r="CF70" s="56"/>
      <c r="CG70" s="56"/>
      <c r="CH70" s="56"/>
      <c r="CI70" s="56"/>
      <c r="CJ70" s="56"/>
      <c r="CK70" s="56"/>
      <c r="CL70" s="56"/>
      <c r="CM70" s="56"/>
      <c r="CN70" s="56"/>
      <c r="CO70" s="56"/>
      <c r="CP70" s="56"/>
      <c r="CQ70" s="56"/>
    </row>
    <row r="71" s="2" customFormat="1" ht="14.5" spans="1:95">
      <c r="A71" s="2">
        <v>50</v>
      </c>
      <c r="B71" s="52">
        <v>30192154</v>
      </c>
      <c r="C71" s="53" t="s">
        <v>266</v>
      </c>
      <c r="D71" s="62" t="s">
        <v>26</v>
      </c>
      <c r="E71" s="62" t="s">
        <v>29</v>
      </c>
      <c r="F71" s="63">
        <v>1</v>
      </c>
      <c r="G71" s="63">
        <v>250</v>
      </c>
      <c r="H71" s="41">
        <f>G71*F71</f>
        <v>250</v>
      </c>
      <c r="I71" s="81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56"/>
      <c r="AR71" s="56"/>
      <c r="AS71" s="56"/>
      <c r="AT71" s="56"/>
      <c r="AU71" s="56"/>
      <c r="AV71" s="56"/>
      <c r="AW71" s="56"/>
      <c r="AX71" s="56"/>
      <c r="AY71" s="56"/>
      <c r="AZ71" s="56"/>
      <c r="BA71" s="56"/>
      <c r="BB71" s="56"/>
      <c r="BC71" s="56"/>
      <c r="BD71" s="56"/>
      <c r="BE71" s="56"/>
      <c r="BF71" s="56"/>
      <c r="BG71" s="56"/>
      <c r="BH71" s="56"/>
      <c r="BI71" s="56"/>
      <c r="BJ71" s="56"/>
      <c r="BK71" s="56"/>
      <c r="BL71" s="56"/>
      <c r="BM71" s="56"/>
      <c r="BN71" s="56"/>
      <c r="BO71" s="56"/>
      <c r="BP71" s="56"/>
      <c r="BQ71" s="56"/>
      <c r="BR71" s="56"/>
      <c r="BS71" s="56"/>
      <c r="BT71" s="56"/>
      <c r="BU71" s="56"/>
      <c r="BV71" s="56"/>
      <c r="BW71" s="56"/>
      <c r="BX71" s="56"/>
      <c r="BY71" s="56"/>
      <c r="BZ71" s="56"/>
      <c r="CA71" s="56"/>
      <c r="CB71" s="56"/>
      <c r="CC71" s="56"/>
      <c r="CD71" s="56"/>
      <c r="CE71" s="56"/>
      <c r="CF71" s="56"/>
      <c r="CG71" s="56"/>
      <c r="CH71" s="56"/>
      <c r="CI71" s="56"/>
      <c r="CJ71" s="56"/>
      <c r="CK71" s="56"/>
      <c r="CL71" s="56"/>
      <c r="CM71" s="56"/>
      <c r="CN71" s="56"/>
      <c r="CO71" s="56"/>
      <c r="CP71" s="56"/>
      <c r="CQ71" s="56"/>
    </row>
    <row r="72" s="2" customFormat="1" ht="14.5" spans="1:95">
      <c r="A72" s="2">
        <v>51</v>
      </c>
      <c r="B72" s="29">
        <v>30192710</v>
      </c>
      <c r="C72" s="27" t="s">
        <v>36</v>
      </c>
      <c r="D72" s="29" t="s">
        <v>26</v>
      </c>
      <c r="E72" s="29" t="s">
        <v>29</v>
      </c>
      <c r="F72" s="29">
        <v>3</v>
      </c>
      <c r="G72" s="29">
        <v>300</v>
      </c>
      <c r="H72" s="41">
        <f>G72*F72</f>
        <v>900</v>
      </c>
      <c r="I72" s="81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  <c r="AT72" s="56"/>
      <c r="AU72" s="56"/>
      <c r="AV72" s="56"/>
      <c r="AW72" s="56"/>
      <c r="AX72" s="56"/>
      <c r="AY72" s="56"/>
      <c r="AZ72" s="56"/>
      <c r="BA72" s="56"/>
      <c r="BB72" s="56"/>
      <c r="BC72" s="56"/>
      <c r="BD72" s="56"/>
      <c r="BE72" s="56"/>
      <c r="BF72" s="56"/>
      <c r="BG72" s="56"/>
      <c r="BH72" s="56"/>
      <c r="BI72" s="56"/>
      <c r="BJ72" s="56"/>
      <c r="BK72" s="56"/>
      <c r="BL72" s="56"/>
      <c r="BM72" s="56"/>
      <c r="BN72" s="56"/>
      <c r="BO72" s="56"/>
      <c r="BP72" s="56"/>
      <c r="BQ72" s="56"/>
      <c r="BR72" s="56"/>
      <c r="BS72" s="56"/>
      <c r="BT72" s="56"/>
      <c r="BU72" s="56"/>
      <c r="BV72" s="56"/>
      <c r="BW72" s="56"/>
      <c r="BX72" s="56"/>
      <c r="BY72" s="56"/>
      <c r="BZ72" s="56"/>
      <c r="CA72" s="56"/>
      <c r="CB72" s="56"/>
      <c r="CC72" s="56"/>
      <c r="CD72" s="56"/>
      <c r="CE72" s="56"/>
      <c r="CF72" s="56"/>
      <c r="CG72" s="56"/>
      <c r="CH72" s="56"/>
      <c r="CI72" s="56"/>
      <c r="CJ72" s="56"/>
      <c r="CK72" s="56"/>
      <c r="CL72" s="56"/>
      <c r="CM72" s="56"/>
      <c r="CN72" s="56"/>
      <c r="CO72" s="56"/>
      <c r="CP72" s="56"/>
      <c r="CQ72" s="56"/>
    </row>
    <row r="73" s="2" customFormat="1" ht="14.5" spans="1:95">
      <c r="A73" s="2">
        <v>52</v>
      </c>
      <c r="B73" s="29">
        <v>24911200</v>
      </c>
      <c r="C73" s="27" t="s">
        <v>37</v>
      </c>
      <c r="D73" s="29" t="s">
        <v>26</v>
      </c>
      <c r="E73" s="29" t="s">
        <v>29</v>
      </c>
      <c r="F73" s="29">
        <v>2</v>
      </c>
      <c r="G73" s="29">
        <v>330</v>
      </c>
      <c r="H73" s="41">
        <f>G73*F73</f>
        <v>660</v>
      </c>
      <c r="I73" s="81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  <c r="AT73" s="56"/>
      <c r="AU73" s="56"/>
      <c r="AV73" s="56"/>
      <c r="AW73" s="56"/>
      <c r="AX73" s="56"/>
      <c r="AY73" s="56"/>
      <c r="AZ73" s="56"/>
      <c r="BA73" s="56"/>
      <c r="BB73" s="56"/>
      <c r="BC73" s="56"/>
      <c r="BD73" s="56"/>
      <c r="BE73" s="56"/>
      <c r="BF73" s="56"/>
      <c r="BG73" s="56"/>
      <c r="BH73" s="56"/>
      <c r="BI73" s="56"/>
      <c r="BJ73" s="56"/>
      <c r="BK73" s="56"/>
      <c r="BL73" s="56"/>
      <c r="BM73" s="56"/>
      <c r="BN73" s="56"/>
      <c r="BO73" s="56"/>
      <c r="BP73" s="56"/>
      <c r="BQ73" s="56"/>
      <c r="BR73" s="56"/>
      <c r="BS73" s="56"/>
      <c r="BT73" s="56"/>
      <c r="BU73" s="56"/>
      <c r="BV73" s="56"/>
      <c r="BW73" s="56"/>
      <c r="BX73" s="56"/>
      <c r="BY73" s="56"/>
      <c r="BZ73" s="56"/>
      <c r="CA73" s="56"/>
      <c r="CB73" s="56"/>
      <c r="CC73" s="56"/>
      <c r="CD73" s="56"/>
      <c r="CE73" s="56"/>
      <c r="CF73" s="56"/>
      <c r="CG73" s="56"/>
      <c r="CH73" s="56"/>
      <c r="CI73" s="56"/>
      <c r="CJ73" s="56"/>
      <c r="CK73" s="56"/>
      <c r="CL73" s="56"/>
      <c r="CM73" s="56"/>
      <c r="CN73" s="56"/>
      <c r="CO73" s="56"/>
      <c r="CP73" s="56"/>
      <c r="CQ73" s="56"/>
    </row>
    <row r="74" s="2" customFormat="1" ht="14.5" spans="1:95">
      <c r="A74" s="2">
        <v>53</v>
      </c>
      <c r="B74" s="62" t="s">
        <v>267</v>
      </c>
      <c r="C74" s="64" t="s">
        <v>268</v>
      </c>
      <c r="D74" s="63" t="s">
        <v>26</v>
      </c>
      <c r="E74" s="63" t="s">
        <v>29</v>
      </c>
      <c r="F74" s="29">
        <v>3</v>
      </c>
      <c r="G74" s="29">
        <v>150</v>
      </c>
      <c r="H74" s="41">
        <f t="shared" ref="H74:H86" si="6">G74*F74</f>
        <v>450</v>
      </c>
      <c r="I74" s="81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56"/>
      <c r="AR74" s="56"/>
      <c r="AS74" s="56"/>
      <c r="AT74" s="56"/>
      <c r="AU74" s="56"/>
      <c r="AV74" s="56"/>
      <c r="AW74" s="56"/>
      <c r="AX74" s="56"/>
      <c r="AY74" s="56"/>
      <c r="AZ74" s="56"/>
      <c r="BA74" s="56"/>
      <c r="BB74" s="56"/>
      <c r="BC74" s="56"/>
      <c r="BD74" s="56"/>
      <c r="BE74" s="56"/>
      <c r="BF74" s="56"/>
      <c r="BG74" s="56"/>
      <c r="BH74" s="56"/>
      <c r="BI74" s="56"/>
      <c r="BJ74" s="56"/>
      <c r="BK74" s="56"/>
      <c r="BL74" s="56"/>
      <c r="BM74" s="56"/>
      <c r="BN74" s="56"/>
      <c r="BO74" s="56"/>
      <c r="BP74" s="56"/>
      <c r="BQ74" s="56"/>
      <c r="BR74" s="56"/>
      <c r="BS74" s="56"/>
      <c r="BT74" s="56"/>
      <c r="BU74" s="56"/>
      <c r="BV74" s="56"/>
      <c r="BW74" s="56"/>
      <c r="BX74" s="56"/>
      <c r="BY74" s="56"/>
      <c r="BZ74" s="56"/>
      <c r="CA74" s="56"/>
      <c r="CB74" s="56"/>
      <c r="CC74" s="56"/>
      <c r="CD74" s="56"/>
      <c r="CE74" s="56"/>
      <c r="CF74" s="56"/>
      <c r="CG74" s="56"/>
      <c r="CH74" s="56"/>
      <c r="CI74" s="56"/>
      <c r="CJ74" s="56"/>
      <c r="CK74" s="56"/>
      <c r="CL74" s="56"/>
      <c r="CM74" s="56"/>
      <c r="CN74" s="56"/>
      <c r="CO74" s="56"/>
      <c r="CP74" s="56"/>
      <c r="CQ74" s="56"/>
    </row>
    <row r="75" s="2" customFormat="1" ht="14.5" spans="1:95">
      <c r="A75" s="2">
        <v>54</v>
      </c>
      <c r="B75" s="42">
        <v>30199430</v>
      </c>
      <c r="C75" s="43" t="s">
        <v>53</v>
      </c>
      <c r="D75" s="42" t="s">
        <v>26</v>
      </c>
      <c r="E75" s="44" t="s">
        <v>29</v>
      </c>
      <c r="F75" s="29">
        <v>5</v>
      </c>
      <c r="G75" s="29">
        <v>150</v>
      </c>
      <c r="H75" s="41">
        <f t="shared" si="6"/>
        <v>750</v>
      </c>
      <c r="I75" s="81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56"/>
      <c r="AR75" s="56"/>
      <c r="AS75" s="56"/>
      <c r="AT75" s="56"/>
      <c r="AU75" s="56"/>
      <c r="AV75" s="56"/>
      <c r="AW75" s="56"/>
      <c r="AX75" s="56"/>
      <c r="AY75" s="56"/>
      <c r="AZ75" s="56"/>
      <c r="BA75" s="56"/>
      <c r="BB75" s="56"/>
      <c r="BC75" s="56"/>
      <c r="BD75" s="56"/>
      <c r="BE75" s="56"/>
      <c r="BF75" s="56"/>
      <c r="BG75" s="56"/>
      <c r="BH75" s="56"/>
      <c r="BI75" s="56"/>
      <c r="BJ75" s="56"/>
      <c r="BK75" s="56"/>
      <c r="BL75" s="56"/>
      <c r="BM75" s="56"/>
      <c r="BN75" s="56"/>
      <c r="BO75" s="56"/>
      <c r="BP75" s="56"/>
      <c r="BQ75" s="56"/>
      <c r="BR75" s="56"/>
      <c r="BS75" s="56"/>
      <c r="BT75" s="56"/>
      <c r="BU75" s="56"/>
      <c r="BV75" s="56"/>
      <c r="BW75" s="56"/>
      <c r="BX75" s="56"/>
      <c r="BY75" s="56"/>
      <c r="BZ75" s="56"/>
      <c r="CA75" s="56"/>
      <c r="CB75" s="56"/>
      <c r="CC75" s="56"/>
      <c r="CD75" s="56"/>
      <c r="CE75" s="56"/>
      <c r="CF75" s="56"/>
      <c r="CG75" s="56"/>
      <c r="CH75" s="56"/>
      <c r="CI75" s="56"/>
      <c r="CJ75" s="56"/>
      <c r="CK75" s="56"/>
      <c r="CL75" s="56"/>
      <c r="CM75" s="56"/>
      <c r="CN75" s="56"/>
      <c r="CO75" s="56"/>
      <c r="CP75" s="56"/>
      <c r="CQ75" s="56"/>
    </row>
    <row r="76" s="2" customFormat="1" ht="14.5" spans="1:95">
      <c r="A76" s="2">
        <v>55</v>
      </c>
      <c r="B76" s="42">
        <v>30199420</v>
      </c>
      <c r="C76" s="43" t="s">
        <v>54</v>
      </c>
      <c r="D76" s="42" t="s">
        <v>26</v>
      </c>
      <c r="E76" s="44" t="s">
        <v>29</v>
      </c>
      <c r="F76" s="29">
        <v>2</v>
      </c>
      <c r="G76" s="29">
        <v>200</v>
      </c>
      <c r="H76" s="41">
        <f t="shared" si="6"/>
        <v>400</v>
      </c>
      <c r="I76" s="81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  <c r="BA76" s="56"/>
      <c r="BB76" s="56"/>
      <c r="BC76" s="56"/>
      <c r="BD76" s="56"/>
      <c r="BE76" s="56"/>
      <c r="BF76" s="56"/>
      <c r="BG76" s="56"/>
      <c r="BH76" s="56"/>
      <c r="BI76" s="56"/>
      <c r="BJ76" s="56"/>
      <c r="BK76" s="56"/>
      <c r="BL76" s="56"/>
      <c r="BM76" s="56"/>
      <c r="BN76" s="56"/>
      <c r="BO76" s="56"/>
      <c r="BP76" s="56"/>
      <c r="BQ76" s="56"/>
      <c r="BR76" s="56"/>
      <c r="BS76" s="56"/>
      <c r="BT76" s="56"/>
      <c r="BU76" s="56"/>
      <c r="BV76" s="56"/>
      <c r="BW76" s="56"/>
      <c r="BX76" s="56"/>
      <c r="BY76" s="56"/>
      <c r="BZ76" s="56"/>
      <c r="CA76" s="56"/>
      <c r="CB76" s="56"/>
      <c r="CC76" s="56"/>
      <c r="CD76" s="56"/>
      <c r="CE76" s="56"/>
      <c r="CF76" s="56"/>
      <c r="CG76" s="56"/>
      <c r="CH76" s="56"/>
      <c r="CI76" s="56"/>
      <c r="CJ76" s="56"/>
      <c r="CK76" s="56"/>
      <c r="CL76" s="56"/>
      <c r="CM76" s="56"/>
      <c r="CN76" s="56"/>
      <c r="CO76" s="56"/>
      <c r="CP76" s="56"/>
      <c r="CQ76" s="56"/>
    </row>
    <row r="77" s="2" customFormat="1" ht="14.5" spans="1:95">
      <c r="A77" s="2">
        <v>56</v>
      </c>
      <c r="B77" s="25">
        <v>30192130</v>
      </c>
      <c r="C77" s="48" t="s">
        <v>44</v>
      </c>
      <c r="D77" s="25" t="s">
        <v>26</v>
      </c>
      <c r="E77" s="25" t="s">
        <v>29</v>
      </c>
      <c r="F77" s="29">
        <v>5</v>
      </c>
      <c r="G77" s="29">
        <v>100</v>
      </c>
      <c r="H77" s="41">
        <f t="shared" si="6"/>
        <v>500</v>
      </c>
      <c r="I77" s="81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56"/>
      <c r="AR77" s="56"/>
      <c r="AS77" s="56"/>
      <c r="AT77" s="56"/>
      <c r="AU77" s="56"/>
      <c r="AV77" s="56"/>
      <c r="AW77" s="56"/>
      <c r="AX77" s="56"/>
      <c r="AY77" s="56"/>
      <c r="AZ77" s="56"/>
      <c r="BA77" s="56"/>
      <c r="BB77" s="56"/>
      <c r="BC77" s="56"/>
      <c r="BD77" s="56"/>
      <c r="BE77" s="56"/>
      <c r="BF77" s="56"/>
      <c r="BG77" s="56"/>
      <c r="BH77" s="56"/>
      <c r="BI77" s="56"/>
      <c r="BJ77" s="56"/>
      <c r="BK77" s="56"/>
      <c r="BL77" s="56"/>
      <c r="BM77" s="56"/>
      <c r="BN77" s="56"/>
      <c r="BO77" s="56"/>
      <c r="BP77" s="56"/>
      <c r="BQ77" s="56"/>
      <c r="BR77" s="56"/>
      <c r="BS77" s="56"/>
      <c r="BT77" s="56"/>
      <c r="BU77" s="56"/>
      <c r="BV77" s="56"/>
      <c r="BW77" s="56"/>
      <c r="BX77" s="56"/>
      <c r="BY77" s="56"/>
      <c r="BZ77" s="56"/>
      <c r="CA77" s="56"/>
      <c r="CB77" s="56"/>
      <c r="CC77" s="56"/>
      <c r="CD77" s="56"/>
      <c r="CE77" s="56"/>
      <c r="CF77" s="56"/>
      <c r="CG77" s="56"/>
      <c r="CH77" s="56"/>
      <c r="CI77" s="56"/>
      <c r="CJ77" s="56"/>
      <c r="CK77" s="56"/>
      <c r="CL77" s="56"/>
      <c r="CM77" s="56"/>
      <c r="CN77" s="56"/>
      <c r="CO77" s="56"/>
      <c r="CP77" s="56"/>
      <c r="CQ77" s="56"/>
    </row>
    <row r="78" s="2" customFormat="1" ht="14.5" spans="1:95">
      <c r="A78" s="2">
        <v>57</v>
      </c>
      <c r="B78" s="29">
        <v>30192125</v>
      </c>
      <c r="C78" s="27" t="s">
        <v>269</v>
      </c>
      <c r="D78" s="25" t="s">
        <v>26</v>
      </c>
      <c r="E78" s="25" t="s">
        <v>29</v>
      </c>
      <c r="F78" s="29">
        <v>1</v>
      </c>
      <c r="G78" s="29">
        <v>250</v>
      </c>
      <c r="H78" s="41">
        <f t="shared" si="6"/>
        <v>250</v>
      </c>
      <c r="I78" s="81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56"/>
      <c r="AR78" s="56"/>
      <c r="AS78" s="56"/>
      <c r="AT78" s="56"/>
      <c r="AU78" s="56"/>
      <c r="AV78" s="56"/>
      <c r="AW78" s="56"/>
      <c r="AX78" s="56"/>
      <c r="AY78" s="56"/>
      <c r="AZ78" s="56"/>
      <c r="BA78" s="56"/>
      <c r="BB78" s="56"/>
      <c r="BC78" s="56"/>
      <c r="BD78" s="56"/>
      <c r="BE78" s="56"/>
      <c r="BF78" s="56"/>
      <c r="BG78" s="56"/>
      <c r="BH78" s="56"/>
      <c r="BI78" s="56"/>
      <c r="BJ78" s="56"/>
      <c r="BK78" s="56"/>
      <c r="BL78" s="56"/>
      <c r="BM78" s="56"/>
      <c r="BN78" s="56"/>
      <c r="BO78" s="56"/>
      <c r="BP78" s="56"/>
      <c r="BQ78" s="56"/>
      <c r="BR78" s="56"/>
      <c r="BS78" s="56"/>
      <c r="BT78" s="56"/>
      <c r="BU78" s="56"/>
      <c r="BV78" s="56"/>
      <c r="BW78" s="56"/>
      <c r="BX78" s="56"/>
      <c r="BY78" s="56"/>
      <c r="BZ78" s="56"/>
      <c r="CA78" s="56"/>
      <c r="CB78" s="56"/>
      <c r="CC78" s="56"/>
      <c r="CD78" s="56"/>
      <c r="CE78" s="56"/>
      <c r="CF78" s="56"/>
      <c r="CG78" s="56"/>
      <c r="CH78" s="56"/>
      <c r="CI78" s="56"/>
      <c r="CJ78" s="56"/>
      <c r="CK78" s="56"/>
      <c r="CL78" s="56"/>
      <c r="CM78" s="56"/>
      <c r="CN78" s="56"/>
      <c r="CO78" s="56"/>
      <c r="CP78" s="56"/>
      <c r="CQ78" s="56"/>
    </row>
    <row r="79" s="2" customFormat="1" ht="14.5" spans="1:95">
      <c r="A79" s="2">
        <v>58</v>
      </c>
      <c r="B79" s="29" t="s">
        <v>40</v>
      </c>
      <c r="C79" s="27" t="s">
        <v>270</v>
      </c>
      <c r="D79" s="25" t="s">
        <v>26</v>
      </c>
      <c r="E79" s="25" t="s">
        <v>29</v>
      </c>
      <c r="F79" s="29">
        <v>2</v>
      </c>
      <c r="G79" s="29">
        <v>300</v>
      </c>
      <c r="H79" s="41">
        <f t="shared" si="6"/>
        <v>600</v>
      </c>
      <c r="I79" s="81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56"/>
      <c r="AR79" s="56"/>
      <c r="AS79" s="56"/>
      <c r="AT79" s="56"/>
      <c r="AU79" s="56"/>
      <c r="AV79" s="56"/>
      <c r="AW79" s="56"/>
      <c r="AX79" s="56"/>
      <c r="AY79" s="56"/>
      <c r="AZ79" s="56"/>
      <c r="BA79" s="56"/>
      <c r="BB79" s="56"/>
      <c r="BC79" s="56"/>
      <c r="BD79" s="56"/>
      <c r="BE79" s="56"/>
      <c r="BF79" s="56"/>
      <c r="BG79" s="56"/>
      <c r="BH79" s="56"/>
      <c r="BI79" s="56"/>
      <c r="BJ79" s="56"/>
      <c r="BK79" s="56"/>
      <c r="BL79" s="56"/>
      <c r="BM79" s="56"/>
      <c r="BN79" s="56"/>
      <c r="BO79" s="56"/>
      <c r="BP79" s="56"/>
      <c r="BQ79" s="56"/>
      <c r="BR79" s="56"/>
      <c r="BS79" s="56"/>
      <c r="BT79" s="56"/>
      <c r="BU79" s="56"/>
      <c r="BV79" s="56"/>
      <c r="BW79" s="56"/>
      <c r="BX79" s="56"/>
      <c r="BY79" s="56"/>
      <c r="BZ79" s="56"/>
      <c r="CA79" s="56"/>
      <c r="CB79" s="56"/>
      <c r="CC79" s="56"/>
      <c r="CD79" s="56"/>
      <c r="CE79" s="56"/>
      <c r="CF79" s="56"/>
      <c r="CG79" s="56"/>
      <c r="CH79" s="56"/>
      <c r="CI79" s="56"/>
      <c r="CJ79" s="56"/>
      <c r="CK79" s="56"/>
      <c r="CL79" s="56"/>
      <c r="CM79" s="56"/>
      <c r="CN79" s="56"/>
      <c r="CO79" s="56"/>
      <c r="CP79" s="56"/>
      <c r="CQ79" s="56"/>
    </row>
    <row r="80" s="2" customFormat="1" ht="14.5" spans="1:95">
      <c r="A80" s="2">
        <v>59</v>
      </c>
      <c r="B80" s="42">
        <v>39263520</v>
      </c>
      <c r="C80" s="43" t="s">
        <v>50</v>
      </c>
      <c r="D80" s="42" t="s">
        <v>26</v>
      </c>
      <c r="E80" s="44" t="s">
        <v>29</v>
      </c>
      <c r="F80" s="29">
        <v>1</v>
      </c>
      <c r="G80" s="29">
        <v>150</v>
      </c>
      <c r="H80" s="41">
        <f t="shared" si="6"/>
        <v>150</v>
      </c>
      <c r="I80" s="81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56"/>
      <c r="AR80" s="56"/>
      <c r="AS80" s="56"/>
      <c r="AT80" s="56"/>
      <c r="AU80" s="56"/>
      <c r="AV80" s="56"/>
      <c r="AW80" s="56"/>
      <c r="AX80" s="56"/>
      <c r="AY80" s="56"/>
      <c r="AZ80" s="56"/>
      <c r="BA80" s="56"/>
      <c r="BB80" s="56"/>
      <c r="BC80" s="56"/>
      <c r="BD80" s="56"/>
      <c r="BE80" s="56"/>
      <c r="BF80" s="56"/>
      <c r="BG80" s="56"/>
      <c r="BH80" s="56"/>
      <c r="BI80" s="56"/>
      <c r="BJ80" s="56"/>
      <c r="BK80" s="56"/>
      <c r="BL80" s="56"/>
      <c r="BM80" s="56"/>
      <c r="BN80" s="56"/>
      <c r="BO80" s="56"/>
      <c r="BP80" s="56"/>
      <c r="BQ80" s="56"/>
      <c r="BR80" s="56"/>
      <c r="BS80" s="56"/>
      <c r="BT80" s="56"/>
      <c r="BU80" s="56"/>
      <c r="BV80" s="56"/>
      <c r="BW80" s="56"/>
      <c r="BX80" s="56"/>
      <c r="BY80" s="56"/>
      <c r="BZ80" s="56"/>
      <c r="CA80" s="56"/>
      <c r="CB80" s="56"/>
      <c r="CC80" s="56"/>
      <c r="CD80" s="56"/>
      <c r="CE80" s="56"/>
      <c r="CF80" s="56"/>
      <c r="CG80" s="56"/>
      <c r="CH80" s="56"/>
      <c r="CI80" s="56"/>
      <c r="CJ80" s="56"/>
      <c r="CK80" s="56"/>
      <c r="CL80" s="56"/>
      <c r="CM80" s="56"/>
      <c r="CN80" s="56"/>
      <c r="CO80" s="56"/>
      <c r="CP80" s="56"/>
      <c r="CQ80" s="56"/>
    </row>
    <row r="81" s="2" customFormat="1" ht="14.5" spans="1:95">
      <c r="A81" s="2">
        <v>60</v>
      </c>
      <c r="B81" s="51" t="s">
        <v>271</v>
      </c>
      <c r="C81" s="27" t="s">
        <v>272</v>
      </c>
      <c r="D81" s="42" t="s">
        <v>26</v>
      </c>
      <c r="E81" s="44" t="s">
        <v>29</v>
      </c>
      <c r="F81" s="29">
        <v>16</v>
      </c>
      <c r="G81" s="29">
        <v>100</v>
      </c>
      <c r="H81" s="41">
        <f t="shared" si="6"/>
        <v>1600</v>
      </c>
      <c r="I81" s="81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  <c r="AT81" s="56"/>
      <c r="AU81" s="56"/>
      <c r="AV81" s="56"/>
      <c r="AW81" s="56"/>
      <c r="AX81" s="56"/>
      <c r="AY81" s="56"/>
      <c r="AZ81" s="56"/>
      <c r="BA81" s="56"/>
      <c r="BB81" s="56"/>
      <c r="BC81" s="56"/>
      <c r="BD81" s="56"/>
      <c r="BE81" s="56"/>
      <c r="BF81" s="56"/>
      <c r="BG81" s="56"/>
      <c r="BH81" s="56"/>
      <c r="BI81" s="56"/>
      <c r="BJ81" s="56"/>
      <c r="BK81" s="56"/>
      <c r="BL81" s="56"/>
      <c r="BM81" s="56"/>
      <c r="BN81" s="56"/>
      <c r="BO81" s="56"/>
      <c r="BP81" s="56"/>
      <c r="BQ81" s="56"/>
      <c r="BR81" s="56"/>
      <c r="BS81" s="56"/>
      <c r="BT81" s="56"/>
      <c r="BU81" s="56"/>
      <c r="BV81" s="56"/>
      <c r="BW81" s="56"/>
      <c r="BX81" s="56"/>
      <c r="BY81" s="56"/>
      <c r="BZ81" s="56"/>
      <c r="CA81" s="56"/>
      <c r="CB81" s="56"/>
      <c r="CC81" s="56"/>
      <c r="CD81" s="56"/>
      <c r="CE81" s="56"/>
      <c r="CF81" s="56"/>
      <c r="CG81" s="56"/>
      <c r="CH81" s="56"/>
      <c r="CI81" s="56"/>
      <c r="CJ81" s="56"/>
      <c r="CK81" s="56"/>
      <c r="CL81" s="56"/>
      <c r="CM81" s="56"/>
      <c r="CN81" s="56"/>
      <c r="CO81" s="56"/>
      <c r="CP81" s="56"/>
      <c r="CQ81" s="56"/>
    </row>
    <row r="82" s="2" customFormat="1" ht="14.5" spans="1:95">
      <c r="A82" s="2">
        <v>61</v>
      </c>
      <c r="B82" s="51" t="s">
        <v>271</v>
      </c>
      <c r="C82" s="27" t="s">
        <v>273</v>
      </c>
      <c r="D82" s="42" t="s">
        <v>26</v>
      </c>
      <c r="E82" s="44" t="s">
        <v>29</v>
      </c>
      <c r="F82" s="29">
        <v>2</v>
      </c>
      <c r="G82" s="29">
        <v>200</v>
      </c>
      <c r="H82" s="41">
        <f t="shared" si="6"/>
        <v>400</v>
      </c>
      <c r="I82" s="81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  <c r="AT82" s="56"/>
      <c r="AU82" s="56"/>
      <c r="AV82" s="56"/>
      <c r="AW82" s="56"/>
      <c r="AX82" s="56"/>
      <c r="AY82" s="56"/>
      <c r="AZ82" s="56"/>
      <c r="BA82" s="56"/>
      <c r="BB82" s="56"/>
      <c r="BC82" s="56"/>
      <c r="BD82" s="56"/>
      <c r="BE82" s="56"/>
      <c r="BF82" s="56"/>
      <c r="BG82" s="56"/>
      <c r="BH82" s="56"/>
      <c r="BI82" s="56"/>
      <c r="BJ82" s="56"/>
      <c r="BK82" s="56"/>
      <c r="BL82" s="56"/>
      <c r="BM82" s="56"/>
      <c r="BN82" s="56"/>
      <c r="BO82" s="56"/>
      <c r="BP82" s="56"/>
      <c r="BQ82" s="56"/>
      <c r="BR82" s="56"/>
      <c r="BS82" s="56"/>
      <c r="BT82" s="56"/>
      <c r="BU82" s="56"/>
      <c r="BV82" s="56"/>
      <c r="BW82" s="56"/>
      <c r="BX82" s="56"/>
      <c r="BY82" s="56"/>
      <c r="BZ82" s="56"/>
      <c r="CA82" s="56"/>
      <c r="CB82" s="56"/>
      <c r="CC82" s="56"/>
      <c r="CD82" s="56"/>
      <c r="CE82" s="56"/>
      <c r="CF82" s="56"/>
      <c r="CG82" s="56"/>
      <c r="CH82" s="56"/>
      <c r="CI82" s="56"/>
      <c r="CJ82" s="56"/>
      <c r="CK82" s="56"/>
      <c r="CL82" s="56"/>
      <c r="CM82" s="56"/>
      <c r="CN82" s="56"/>
      <c r="CO82" s="56"/>
      <c r="CP82" s="56"/>
      <c r="CQ82" s="56"/>
    </row>
    <row r="83" s="2" customFormat="1" ht="14.5" spans="1:95">
      <c r="A83" s="2">
        <v>62</v>
      </c>
      <c r="B83" s="51">
        <v>22451240</v>
      </c>
      <c r="C83" s="65" t="s">
        <v>274</v>
      </c>
      <c r="D83" s="42" t="s">
        <v>26</v>
      </c>
      <c r="E83" s="44" t="s">
        <v>29</v>
      </c>
      <c r="F83" s="29">
        <v>6</v>
      </c>
      <c r="G83" s="29">
        <v>500</v>
      </c>
      <c r="H83" s="41">
        <f t="shared" si="6"/>
        <v>3000</v>
      </c>
      <c r="I83" s="81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  <c r="AT83" s="56"/>
      <c r="AU83" s="56"/>
      <c r="AV83" s="56"/>
      <c r="AW83" s="56"/>
      <c r="AX83" s="56"/>
      <c r="AY83" s="56"/>
      <c r="AZ83" s="56"/>
      <c r="BA83" s="56"/>
      <c r="BB83" s="56"/>
      <c r="BC83" s="56"/>
      <c r="BD83" s="56"/>
      <c r="BE83" s="56"/>
      <c r="BF83" s="56"/>
      <c r="BG83" s="56"/>
      <c r="BH83" s="56"/>
      <c r="BI83" s="56"/>
      <c r="BJ83" s="56"/>
      <c r="BK83" s="56"/>
      <c r="BL83" s="56"/>
      <c r="BM83" s="56"/>
      <c r="BN83" s="56"/>
      <c r="BO83" s="56"/>
      <c r="BP83" s="56"/>
      <c r="BQ83" s="56"/>
      <c r="BR83" s="56"/>
      <c r="BS83" s="56"/>
      <c r="BT83" s="56"/>
      <c r="BU83" s="56"/>
      <c r="BV83" s="56"/>
      <c r="BW83" s="56"/>
      <c r="BX83" s="56"/>
      <c r="BY83" s="56"/>
      <c r="BZ83" s="56"/>
      <c r="CA83" s="56"/>
      <c r="CB83" s="56"/>
      <c r="CC83" s="56"/>
      <c r="CD83" s="56"/>
      <c r="CE83" s="56"/>
      <c r="CF83" s="56"/>
      <c r="CG83" s="56"/>
      <c r="CH83" s="56"/>
      <c r="CI83" s="56"/>
      <c r="CJ83" s="56"/>
      <c r="CK83" s="56"/>
      <c r="CL83" s="56"/>
      <c r="CM83" s="56"/>
      <c r="CN83" s="56"/>
      <c r="CO83" s="56"/>
      <c r="CP83" s="56"/>
      <c r="CQ83" s="56"/>
    </row>
    <row r="84" s="2" customFormat="1" ht="14.5" spans="1:95">
      <c r="A84" s="2">
        <v>63</v>
      </c>
      <c r="B84" s="51">
        <v>30197230</v>
      </c>
      <c r="C84" s="47" t="s">
        <v>253</v>
      </c>
      <c r="D84" s="42" t="s">
        <v>26</v>
      </c>
      <c r="E84" s="44" t="s">
        <v>29</v>
      </c>
      <c r="F84" s="29">
        <v>3</v>
      </c>
      <c r="G84" s="29">
        <v>250</v>
      </c>
      <c r="H84" s="41">
        <f t="shared" si="6"/>
        <v>750</v>
      </c>
      <c r="I84" s="81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  <c r="BA84" s="56"/>
      <c r="BB84" s="56"/>
      <c r="BC84" s="56"/>
      <c r="BD84" s="56"/>
      <c r="BE84" s="56"/>
      <c r="BF84" s="56"/>
      <c r="BG84" s="56"/>
      <c r="BH84" s="56"/>
      <c r="BI84" s="56"/>
      <c r="BJ84" s="56"/>
      <c r="BK84" s="56"/>
      <c r="BL84" s="56"/>
      <c r="BM84" s="56"/>
      <c r="BN84" s="56"/>
      <c r="BO84" s="56"/>
      <c r="BP84" s="56"/>
      <c r="BQ84" s="56"/>
      <c r="BR84" s="56"/>
      <c r="BS84" s="56"/>
      <c r="BT84" s="56"/>
      <c r="BU84" s="56"/>
      <c r="BV84" s="56"/>
      <c r="BW84" s="56"/>
      <c r="BX84" s="56"/>
      <c r="BY84" s="56"/>
      <c r="BZ84" s="56"/>
      <c r="CA84" s="56"/>
      <c r="CB84" s="56"/>
      <c r="CC84" s="56"/>
      <c r="CD84" s="56"/>
      <c r="CE84" s="56"/>
      <c r="CF84" s="56"/>
      <c r="CG84" s="56"/>
      <c r="CH84" s="56"/>
      <c r="CI84" s="56"/>
      <c r="CJ84" s="56"/>
      <c r="CK84" s="56"/>
      <c r="CL84" s="56"/>
      <c r="CM84" s="56"/>
      <c r="CN84" s="56"/>
      <c r="CO84" s="56"/>
      <c r="CP84" s="56"/>
      <c r="CQ84" s="56"/>
    </row>
    <row r="85" s="2" customFormat="1" ht="14.5" spans="1:95">
      <c r="A85" s="2">
        <v>64</v>
      </c>
      <c r="B85" s="51">
        <v>19211500</v>
      </c>
      <c r="C85" s="27" t="s">
        <v>275</v>
      </c>
      <c r="D85" s="42" t="s">
        <v>26</v>
      </c>
      <c r="E85" s="44" t="s">
        <v>29</v>
      </c>
      <c r="F85" s="29">
        <v>3</v>
      </c>
      <c r="G85" s="29">
        <v>860</v>
      </c>
      <c r="H85" s="41">
        <f t="shared" si="6"/>
        <v>2580</v>
      </c>
      <c r="I85" s="81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  <c r="BA85" s="56"/>
      <c r="BB85" s="56"/>
      <c r="BC85" s="56"/>
      <c r="BD85" s="56"/>
      <c r="BE85" s="56"/>
      <c r="BF85" s="56"/>
      <c r="BG85" s="56"/>
      <c r="BH85" s="56"/>
      <c r="BI85" s="56"/>
      <c r="BJ85" s="56"/>
      <c r="BK85" s="56"/>
      <c r="BL85" s="56"/>
      <c r="BM85" s="56"/>
      <c r="BN85" s="56"/>
      <c r="BO85" s="56"/>
      <c r="BP85" s="56"/>
      <c r="BQ85" s="56"/>
      <c r="BR85" s="56"/>
      <c r="BS85" s="56"/>
      <c r="BT85" s="56"/>
      <c r="BU85" s="56"/>
      <c r="BV85" s="56"/>
      <c r="BW85" s="56"/>
      <c r="BX85" s="56"/>
      <c r="BY85" s="56"/>
      <c r="BZ85" s="56"/>
      <c r="CA85" s="56"/>
      <c r="CB85" s="56"/>
      <c r="CC85" s="56"/>
      <c r="CD85" s="56"/>
      <c r="CE85" s="56"/>
      <c r="CF85" s="56"/>
      <c r="CG85" s="56"/>
      <c r="CH85" s="56"/>
      <c r="CI85" s="56"/>
      <c r="CJ85" s="56"/>
      <c r="CK85" s="56"/>
      <c r="CL85" s="56"/>
      <c r="CM85" s="56"/>
      <c r="CN85" s="56"/>
      <c r="CO85" s="56"/>
      <c r="CP85" s="56"/>
      <c r="CQ85" s="56"/>
    </row>
    <row r="86" s="2" customFormat="1" ht="14.5" spans="1:95">
      <c r="A86" s="2">
        <v>65</v>
      </c>
      <c r="B86" s="51">
        <v>22811100</v>
      </c>
      <c r="C86" s="27" t="s">
        <v>276</v>
      </c>
      <c r="D86" s="42" t="s">
        <v>26</v>
      </c>
      <c r="E86" s="44" t="s">
        <v>29</v>
      </c>
      <c r="F86" s="29">
        <v>1</v>
      </c>
      <c r="G86" s="29">
        <v>1200</v>
      </c>
      <c r="H86" s="41">
        <f t="shared" ref="H86:H95" si="7">G86*F86</f>
        <v>1200</v>
      </c>
      <c r="I86" s="81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  <c r="AU86" s="56"/>
      <c r="AV86" s="56"/>
      <c r="AW86" s="56"/>
      <c r="AX86" s="56"/>
      <c r="AY86" s="56"/>
      <c r="AZ86" s="56"/>
      <c r="BA86" s="56"/>
      <c r="BB86" s="56"/>
      <c r="BC86" s="56"/>
      <c r="BD86" s="56"/>
      <c r="BE86" s="56"/>
      <c r="BF86" s="56"/>
      <c r="BG86" s="56"/>
      <c r="BH86" s="56"/>
      <c r="BI86" s="56"/>
      <c r="BJ86" s="56"/>
      <c r="BK86" s="56"/>
      <c r="BL86" s="56"/>
      <c r="BM86" s="56"/>
      <c r="BN86" s="56"/>
      <c r="BO86" s="56"/>
      <c r="BP86" s="56"/>
      <c r="BQ86" s="56"/>
      <c r="BR86" s="56"/>
      <c r="BS86" s="56"/>
      <c r="BT86" s="56"/>
      <c r="BU86" s="56"/>
      <c r="BV86" s="56"/>
      <c r="BW86" s="56"/>
      <c r="BX86" s="56"/>
      <c r="BY86" s="56"/>
      <c r="BZ86" s="56"/>
      <c r="CA86" s="56"/>
      <c r="CB86" s="56"/>
      <c r="CC86" s="56"/>
      <c r="CD86" s="56"/>
      <c r="CE86" s="56"/>
      <c r="CF86" s="56"/>
      <c r="CG86" s="56"/>
      <c r="CH86" s="56"/>
      <c r="CI86" s="56"/>
      <c r="CJ86" s="56"/>
      <c r="CK86" s="56"/>
      <c r="CL86" s="56"/>
      <c r="CM86" s="56"/>
      <c r="CN86" s="56"/>
      <c r="CO86" s="56"/>
      <c r="CP86" s="56"/>
      <c r="CQ86" s="56"/>
    </row>
    <row r="87" s="2" customFormat="1" ht="14.5" spans="1:95">
      <c r="A87" s="2">
        <v>66</v>
      </c>
      <c r="B87" s="51">
        <v>22451240</v>
      </c>
      <c r="C87" s="27" t="s">
        <v>277</v>
      </c>
      <c r="D87" s="42" t="s">
        <v>26</v>
      </c>
      <c r="E87" s="44" t="s">
        <v>29</v>
      </c>
      <c r="F87" s="29">
        <v>25</v>
      </c>
      <c r="G87" s="29">
        <v>70</v>
      </c>
      <c r="H87" s="41">
        <f t="shared" si="7"/>
        <v>1750</v>
      </c>
      <c r="I87" s="81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  <c r="AT87" s="56"/>
      <c r="AU87" s="56"/>
      <c r="AV87" s="56"/>
      <c r="AW87" s="56"/>
      <c r="AX87" s="56"/>
      <c r="AY87" s="56"/>
      <c r="AZ87" s="56"/>
      <c r="BA87" s="56"/>
      <c r="BB87" s="56"/>
      <c r="BC87" s="56"/>
      <c r="BD87" s="56"/>
      <c r="BE87" s="56"/>
      <c r="BF87" s="56"/>
      <c r="BG87" s="56"/>
      <c r="BH87" s="56"/>
      <c r="BI87" s="56"/>
      <c r="BJ87" s="56"/>
      <c r="BK87" s="56"/>
      <c r="BL87" s="56"/>
      <c r="BM87" s="56"/>
      <c r="BN87" s="56"/>
      <c r="BO87" s="56"/>
      <c r="BP87" s="56"/>
      <c r="BQ87" s="56"/>
      <c r="BR87" s="56"/>
      <c r="BS87" s="56"/>
      <c r="BT87" s="56"/>
      <c r="BU87" s="56"/>
      <c r="BV87" s="56"/>
      <c r="BW87" s="56"/>
      <c r="BX87" s="56"/>
      <c r="BY87" s="56"/>
      <c r="BZ87" s="56"/>
      <c r="CA87" s="56"/>
      <c r="CB87" s="56"/>
      <c r="CC87" s="56"/>
      <c r="CD87" s="56"/>
      <c r="CE87" s="56"/>
      <c r="CF87" s="56"/>
      <c r="CG87" s="56"/>
      <c r="CH87" s="56"/>
      <c r="CI87" s="56"/>
      <c r="CJ87" s="56"/>
      <c r="CK87" s="56"/>
      <c r="CL87" s="56"/>
      <c r="CM87" s="56"/>
      <c r="CN87" s="56"/>
      <c r="CO87" s="56"/>
      <c r="CP87" s="56"/>
      <c r="CQ87" s="56"/>
    </row>
    <row r="88" s="2" customFormat="1" ht="29" spans="1:95">
      <c r="A88" s="2">
        <v>67</v>
      </c>
      <c r="B88" s="25">
        <v>39263200</v>
      </c>
      <c r="C88" s="65" t="s">
        <v>278</v>
      </c>
      <c r="D88" s="29" t="s">
        <v>26</v>
      </c>
      <c r="E88" s="29" t="s">
        <v>29</v>
      </c>
      <c r="F88" s="29">
        <v>1</v>
      </c>
      <c r="G88" s="29">
        <v>750</v>
      </c>
      <c r="H88" s="41">
        <f t="shared" si="7"/>
        <v>750</v>
      </c>
      <c r="I88" s="81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  <c r="AU88" s="56"/>
      <c r="AV88" s="56"/>
      <c r="AW88" s="56"/>
      <c r="AX88" s="56"/>
      <c r="AY88" s="56"/>
      <c r="AZ88" s="56"/>
      <c r="BA88" s="56"/>
      <c r="BB88" s="56"/>
      <c r="BC88" s="56"/>
      <c r="BD88" s="56"/>
      <c r="BE88" s="56"/>
      <c r="BF88" s="56"/>
      <c r="BG88" s="56"/>
      <c r="BH88" s="56"/>
      <c r="BI88" s="56"/>
      <c r="BJ88" s="56"/>
      <c r="BK88" s="56"/>
      <c r="BL88" s="56"/>
      <c r="BM88" s="56"/>
      <c r="BN88" s="56"/>
      <c r="BO88" s="56"/>
      <c r="BP88" s="56"/>
      <c r="BQ88" s="56"/>
      <c r="BR88" s="56"/>
      <c r="BS88" s="56"/>
      <c r="BT88" s="56"/>
      <c r="BU88" s="56"/>
      <c r="BV88" s="56"/>
      <c r="BW88" s="56"/>
      <c r="BX88" s="56"/>
      <c r="BY88" s="56"/>
      <c r="BZ88" s="56"/>
      <c r="CA88" s="56"/>
      <c r="CB88" s="56"/>
      <c r="CC88" s="56"/>
      <c r="CD88" s="56"/>
      <c r="CE88" s="56"/>
      <c r="CF88" s="56"/>
      <c r="CG88" s="56"/>
      <c r="CH88" s="56"/>
      <c r="CI88" s="56"/>
      <c r="CJ88" s="56"/>
      <c r="CK88" s="56"/>
      <c r="CL88" s="56"/>
      <c r="CM88" s="56"/>
      <c r="CN88" s="56"/>
      <c r="CO88" s="56"/>
      <c r="CP88" s="56"/>
      <c r="CQ88" s="56"/>
    </row>
    <row r="89" s="2" customFormat="1" ht="14.5" spans="1:95">
      <c r="A89" s="2">
        <v>68</v>
      </c>
      <c r="B89" s="25">
        <v>39263200</v>
      </c>
      <c r="C89" s="27" t="s">
        <v>75</v>
      </c>
      <c r="D89" s="29" t="s">
        <v>26</v>
      </c>
      <c r="E89" s="29" t="s">
        <v>29</v>
      </c>
      <c r="F89" s="29">
        <v>5</v>
      </c>
      <c r="G89" s="29">
        <v>1350</v>
      </c>
      <c r="H89" s="41">
        <f>G89*F89</f>
        <v>6750</v>
      </c>
      <c r="I89" s="81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  <c r="AT89" s="56"/>
      <c r="AU89" s="56"/>
      <c r="AV89" s="56"/>
      <c r="AW89" s="56"/>
      <c r="AX89" s="56"/>
      <c r="AY89" s="56"/>
      <c r="AZ89" s="56"/>
      <c r="BA89" s="56"/>
      <c r="BB89" s="56"/>
      <c r="BC89" s="56"/>
      <c r="BD89" s="56"/>
      <c r="BE89" s="56"/>
      <c r="BF89" s="56"/>
      <c r="BG89" s="56"/>
      <c r="BH89" s="56"/>
      <c r="BI89" s="56"/>
      <c r="BJ89" s="56"/>
      <c r="BK89" s="56"/>
      <c r="BL89" s="56"/>
      <c r="BM89" s="56"/>
      <c r="BN89" s="56"/>
      <c r="BO89" s="56"/>
      <c r="BP89" s="56"/>
      <c r="BQ89" s="56"/>
      <c r="BR89" s="56"/>
      <c r="BS89" s="56"/>
      <c r="BT89" s="56"/>
      <c r="BU89" s="56"/>
      <c r="BV89" s="56"/>
      <c r="BW89" s="56"/>
      <c r="BX89" s="56"/>
      <c r="BY89" s="56"/>
      <c r="BZ89" s="56"/>
      <c r="CA89" s="56"/>
      <c r="CB89" s="56"/>
      <c r="CC89" s="56"/>
      <c r="CD89" s="56"/>
      <c r="CE89" s="56"/>
      <c r="CF89" s="56"/>
      <c r="CG89" s="56"/>
      <c r="CH89" s="56"/>
      <c r="CI89" s="56"/>
      <c r="CJ89" s="56"/>
      <c r="CK89" s="56"/>
      <c r="CL89" s="56"/>
      <c r="CM89" s="56"/>
      <c r="CN89" s="56"/>
      <c r="CO89" s="56"/>
      <c r="CP89" s="56"/>
      <c r="CQ89" s="56"/>
    </row>
    <row r="90" s="2" customFormat="1" ht="14.5" spans="1:95">
      <c r="A90" s="2">
        <v>69</v>
      </c>
      <c r="B90" s="51" t="s">
        <v>271</v>
      </c>
      <c r="C90" s="27" t="s">
        <v>279</v>
      </c>
      <c r="D90" s="42" t="s">
        <v>26</v>
      </c>
      <c r="E90" s="44" t="s">
        <v>29</v>
      </c>
      <c r="F90" s="29">
        <v>4</v>
      </c>
      <c r="G90" s="29">
        <v>270</v>
      </c>
      <c r="H90" s="41">
        <f t="shared" si="7"/>
        <v>1080</v>
      </c>
      <c r="I90" s="81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  <c r="AT90" s="56"/>
      <c r="AU90" s="56"/>
      <c r="AV90" s="56"/>
      <c r="AW90" s="56"/>
      <c r="AX90" s="56"/>
      <c r="AY90" s="56"/>
      <c r="AZ90" s="56"/>
      <c r="BA90" s="56"/>
      <c r="BB90" s="56"/>
      <c r="BC90" s="56"/>
      <c r="BD90" s="56"/>
      <c r="BE90" s="56"/>
      <c r="BF90" s="56"/>
      <c r="BG90" s="56"/>
      <c r="BH90" s="56"/>
      <c r="BI90" s="56"/>
      <c r="BJ90" s="56"/>
      <c r="BK90" s="56"/>
      <c r="BL90" s="56"/>
      <c r="BM90" s="56"/>
      <c r="BN90" s="56"/>
      <c r="BO90" s="56"/>
      <c r="BP90" s="56"/>
      <c r="BQ90" s="56"/>
      <c r="BR90" s="56"/>
      <c r="BS90" s="56"/>
      <c r="BT90" s="56"/>
      <c r="BU90" s="56"/>
      <c r="BV90" s="56"/>
      <c r="BW90" s="56"/>
      <c r="BX90" s="56"/>
      <c r="BY90" s="56"/>
      <c r="BZ90" s="56"/>
      <c r="CA90" s="56"/>
      <c r="CB90" s="56"/>
      <c r="CC90" s="56"/>
      <c r="CD90" s="56"/>
      <c r="CE90" s="56"/>
      <c r="CF90" s="56"/>
      <c r="CG90" s="56"/>
      <c r="CH90" s="56"/>
      <c r="CI90" s="56"/>
      <c r="CJ90" s="56"/>
      <c r="CK90" s="56"/>
      <c r="CL90" s="56"/>
      <c r="CM90" s="56"/>
      <c r="CN90" s="56"/>
      <c r="CO90" s="56"/>
      <c r="CP90" s="56"/>
      <c r="CQ90" s="56"/>
    </row>
    <row r="91" s="2" customFormat="1" ht="14.5" spans="1:95">
      <c r="A91" s="2">
        <v>70</v>
      </c>
      <c r="B91" s="42">
        <v>39263520</v>
      </c>
      <c r="C91" s="43" t="s">
        <v>280</v>
      </c>
      <c r="D91" s="42" t="s">
        <v>26</v>
      </c>
      <c r="E91" s="29" t="s">
        <v>27</v>
      </c>
      <c r="F91" s="29">
        <v>2</v>
      </c>
      <c r="G91" s="29">
        <v>400</v>
      </c>
      <c r="H91" s="41">
        <f t="shared" si="7"/>
        <v>800</v>
      </c>
      <c r="I91" s="81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  <c r="AT91" s="56"/>
      <c r="AU91" s="56"/>
      <c r="AV91" s="56"/>
      <c r="AW91" s="56"/>
      <c r="AX91" s="56"/>
      <c r="AY91" s="56"/>
      <c r="AZ91" s="56"/>
      <c r="BA91" s="56"/>
      <c r="BB91" s="56"/>
      <c r="BC91" s="56"/>
      <c r="BD91" s="56"/>
      <c r="BE91" s="56"/>
      <c r="BF91" s="56"/>
      <c r="BG91" s="56"/>
      <c r="BH91" s="56"/>
      <c r="BI91" s="56"/>
      <c r="BJ91" s="56"/>
      <c r="BK91" s="56"/>
      <c r="BL91" s="56"/>
      <c r="BM91" s="56"/>
      <c r="BN91" s="56"/>
      <c r="BO91" s="56"/>
      <c r="BP91" s="56"/>
      <c r="BQ91" s="56"/>
      <c r="BR91" s="56"/>
      <c r="BS91" s="56"/>
      <c r="BT91" s="56"/>
      <c r="BU91" s="56"/>
      <c r="BV91" s="56"/>
      <c r="BW91" s="56"/>
      <c r="BX91" s="56"/>
      <c r="BY91" s="56"/>
      <c r="BZ91" s="56"/>
      <c r="CA91" s="56"/>
      <c r="CB91" s="56"/>
      <c r="CC91" s="56"/>
      <c r="CD91" s="56"/>
      <c r="CE91" s="56"/>
      <c r="CF91" s="56"/>
      <c r="CG91" s="56"/>
      <c r="CH91" s="56"/>
      <c r="CI91" s="56"/>
      <c r="CJ91" s="56"/>
      <c r="CK91" s="56"/>
      <c r="CL91" s="56"/>
      <c r="CM91" s="56"/>
      <c r="CN91" s="56"/>
      <c r="CO91" s="56"/>
      <c r="CP91" s="56"/>
      <c r="CQ91" s="56"/>
    </row>
    <row r="92" s="2" customFormat="1" ht="14.5" spans="1:95">
      <c r="A92" s="2">
        <v>71</v>
      </c>
      <c r="B92" s="51">
        <v>30197230</v>
      </c>
      <c r="C92" s="47" t="s">
        <v>253</v>
      </c>
      <c r="D92" s="29" t="s">
        <v>26</v>
      </c>
      <c r="E92" s="29" t="s">
        <v>29</v>
      </c>
      <c r="F92" s="29">
        <v>7</v>
      </c>
      <c r="G92" s="29">
        <v>100</v>
      </c>
      <c r="H92" s="41">
        <f t="shared" si="7"/>
        <v>700</v>
      </c>
      <c r="I92" s="81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6"/>
      <c r="AU92" s="56"/>
      <c r="AV92" s="56"/>
      <c r="AW92" s="56"/>
      <c r="AX92" s="56"/>
      <c r="AY92" s="56"/>
      <c r="AZ92" s="56"/>
      <c r="BA92" s="56"/>
      <c r="BB92" s="56"/>
      <c r="BC92" s="56"/>
      <c r="BD92" s="56"/>
      <c r="BE92" s="56"/>
      <c r="BF92" s="56"/>
      <c r="BG92" s="56"/>
      <c r="BH92" s="56"/>
      <c r="BI92" s="56"/>
      <c r="BJ92" s="56"/>
      <c r="BK92" s="56"/>
      <c r="BL92" s="56"/>
      <c r="BM92" s="56"/>
      <c r="BN92" s="56"/>
      <c r="BO92" s="56"/>
      <c r="BP92" s="56"/>
      <c r="BQ92" s="56"/>
      <c r="BR92" s="56"/>
      <c r="BS92" s="56"/>
      <c r="BT92" s="56"/>
      <c r="BU92" s="56"/>
      <c r="BV92" s="56"/>
      <c r="BW92" s="56"/>
      <c r="BX92" s="56"/>
      <c r="BY92" s="56"/>
      <c r="BZ92" s="56"/>
      <c r="CA92" s="56"/>
      <c r="CB92" s="56"/>
      <c r="CC92" s="56"/>
      <c r="CD92" s="56"/>
      <c r="CE92" s="56"/>
      <c r="CF92" s="56"/>
      <c r="CG92" s="56"/>
      <c r="CH92" s="56"/>
      <c r="CI92" s="56"/>
      <c r="CJ92" s="56"/>
      <c r="CK92" s="56"/>
      <c r="CL92" s="56"/>
      <c r="CM92" s="56"/>
      <c r="CN92" s="56"/>
      <c r="CO92" s="56"/>
      <c r="CP92" s="56"/>
      <c r="CQ92" s="56"/>
    </row>
    <row r="93" s="2" customFormat="1" ht="14.5" spans="1:95">
      <c r="A93" s="2">
        <v>72</v>
      </c>
      <c r="B93" s="42">
        <v>22451240</v>
      </c>
      <c r="C93" s="27" t="s">
        <v>281</v>
      </c>
      <c r="D93" s="29" t="s">
        <v>26</v>
      </c>
      <c r="E93" s="29" t="s">
        <v>29</v>
      </c>
      <c r="F93" s="29">
        <v>11</v>
      </c>
      <c r="G93" s="29">
        <v>70</v>
      </c>
      <c r="H93" s="41">
        <f t="shared" si="7"/>
        <v>770</v>
      </c>
      <c r="I93" s="81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  <c r="AU93" s="56"/>
      <c r="AV93" s="56"/>
      <c r="AW93" s="56"/>
      <c r="AX93" s="56"/>
      <c r="AY93" s="56"/>
      <c r="AZ93" s="56"/>
      <c r="BA93" s="56"/>
      <c r="BB93" s="56"/>
      <c r="BC93" s="56"/>
      <c r="BD93" s="56"/>
      <c r="BE93" s="56"/>
      <c r="BF93" s="56"/>
      <c r="BG93" s="56"/>
      <c r="BH93" s="56"/>
      <c r="BI93" s="56"/>
      <c r="BJ93" s="56"/>
      <c r="BK93" s="56"/>
      <c r="BL93" s="56"/>
      <c r="BM93" s="56"/>
      <c r="BN93" s="56"/>
      <c r="BO93" s="56"/>
      <c r="BP93" s="56"/>
      <c r="BQ93" s="56"/>
      <c r="BR93" s="56"/>
      <c r="BS93" s="56"/>
      <c r="BT93" s="56"/>
      <c r="BU93" s="56"/>
      <c r="BV93" s="56"/>
      <c r="BW93" s="56"/>
      <c r="BX93" s="56"/>
      <c r="BY93" s="56"/>
      <c r="BZ93" s="56"/>
      <c r="CA93" s="56"/>
      <c r="CB93" s="56"/>
      <c r="CC93" s="56"/>
      <c r="CD93" s="56"/>
      <c r="CE93" s="56"/>
      <c r="CF93" s="56"/>
      <c r="CG93" s="56"/>
      <c r="CH93" s="56"/>
      <c r="CI93" s="56"/>
      <c r="CJ93" s="56"/>
      <c r="CK93" s="56"/>
      <c r="CL93" s="56"/>
      <c r="CM93" s="56"/>
      <c r="CN93" s="56"/>
      <c r="CO93" s="56"/>
      <c r="CP93" s="56"/>
      <c r="CQ93" s="56"/>
    </row>
    <row r="94" s="2" customFormat="1" ht="14.5" spans="1:95">
      <c r="A94" s="2">
        <v>73</v>
      </c>
      <c r="B94" s="25">
        <v>39263200</v>
      </c>
      <c r="C94" s="48" t="s">
        <v>62</v>
      </c>
      <c r="D94" s="25" t="s">
        <v>26</v>
      </c>
      <c r="E94" s="25" t="s">
        <v>29</v>
      </c>
      <c r="F94" s="29">
        <v>1</v>
      </c>
      <c r="G94" s="25">
        <v>1350</v>
      </c>
      <c r="H94" s="41">
        <f>G94*F94</f>
        <v>1350</v>
      </c>
      <c r="I94" s="81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  <c r="AT94" s="56"/>
      <c r="AU94" s="56"/>
      <c r="AV94" s="56"/>
      <c r="AW94" s="56"/>
      <c r="AX94" s="56"/>
      <c r="AY94" s="56"/>
      <c r="AZ94" s="56"/>
      <c r="BA94" s="56"/>
      <c r="BB94" s="56"/>
      <c r="BC94" s="56"/>
      <c r="BD94" s="56"/>
      <c r="BE94" s="56"/>
      <c r="BF94" s="56"/>
      <c r="BG94" s="56"/>
      <c r="BH94" s="56"/>
      <c r="BI94" s="56"/>
      <c r="BJ94" s="56"/>
      <c r="BK94" s="56"/>
      <c r="BL94" s="56"/>
      <c r="BM94" s="56"/>
      <c r="BN94" s="56"/>
      <c r="BO94" s="56"/>
      <c r="BP94" s="56"/>
      <c r="BQ94" s="56"/>
      <c r="BR94" s="56"/>
      <c r="BS94" s="56"/>
      <c r="BT94" s="56"/>
      <c r="BU94" s="56"/>
      <c r="BV94" s="56"/>
      <c r="BW94" s="56"/>
      <c r="BX94" s="56"/>
      <c r="BY94" s="56"/>
      <c r="BZ94" s="56"/>
      <c r="CA94" s="56"/>
      <c r="CB94" s="56"/>
      <c r="CC94" s="56"/>
      <c r="CD94" s="56"/>
      <c r="CE94" s="56"/>
      <c r="CF94" s="56"/>
      <c r="CG94" s="56"/>
      <c r="CH94" s="56"/>
      <c r="CI94" s="56"/>
      <c r="CJ94" s="56"/>
      <c r="CK94" s="56"/>
      <c r="CL94" s="56"/>
      <c r="CM94" s="56"/>
      <c r="CN94" s="56"/>
      <c r="CO94" s="56"/>
      <c r="CP94" s="56"/>
      <c r="CQ94" s="56"/>
    </row>
    <row r="95" s="2" customFormat="1" ht="14.5" spans="1:95">
      <c r="A95" s="2">
        <v>74</v>
      </c>
      <c r="B95" s="42">
        <v>39263200</v>
      </c>
      <c r="C95" s="66" t="s">
        <v>58</v>
      </c>
      <c r="D95" s="42" t="s">
        <v>26</v>
      </c>
      <c r="E95" s="42" t="s">
        <v>29</v>
      </c>
      <c r="F95" s="29">
        <v>1</v>
      </c>
      <c r="G95" s="29">
        <v>2220</v>
      </c>
      <c r="H95" s="41">
        <f>G95*F95</f>
        <v>2220</v>
      </c>
      <c r="I95" s="81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  <c r="AT95" s="56"/>
      <c r="AU95" s="56"/>
      <c r="AV95" s="56"/>
      <c r="AW95" s="56"/>
      <c r="AX95" s="56"/>
      <c r="AY95" s="56"/>
      <c r="AZ95" s="56"/>
      <c r="BA95" s="56"/>
      <c r="BB95" s="56"/>
      <c r="BC95" s="56"/>
      <c r="BD95" s="56"/>
      <c r="BE95" s="56"/>
      <c r="BF95" s="56"/>
      <c r="BG95" s="56"/>
      <c r="BH95" s="56"/>
      <c r="BI95" s="56"/>
      <c r="BJ95" s="56"/>
      <c r="BK95" s="56"/>
      <c r="BL95" s="56"/>
      <c r="BM95" s="56"/>
      <c r="BN95" s="56"/>
      <c r="BO95" s="56"/>
      <c r="BP95" s="56"/>
      <c r="BQ95" s="56"/>
      <c r="BR95" s="56"/>
      <c r="BS95" s="56"/>
      <c r="BT95" s="56"/>
      <c r="BU95" s="56"/>
      <c r="BV95" s="56"/>
      <c r="BW95" s="56"/>
      <c r="BX95" s="56"/>
      <c r="BY95" s="56"/>
      <c r="BZ95" s="56"/>
      <c r="CA95" s="56"/>
      <c r="CB95" s="56"/>
      <c r="CC95" s="56"/>
      <c r="CD95" s="56"/>
      <c r="CE95" s="56"/>
      <c r="CF95" s="56"/>
      <c r="CG95" s="56"/>
      <c r="CH95" s="56"/>
      <c r="CI95" s="56"/>
      <c r="CJ95" s="56"/>
      <c r="CK95" s="56"/>
      <c r="CL95" s="56"/>
      <c r="CM95" s="56"/>
      <c r="CN95" s="56"/>
      <c r="CO95" s="56"/>
      <c r="CP95" s="56"/>
      <c r="CQ95" s="56"/>
    </row>
    <row r="96" s="2" customFormat="1" ht="14.5" spans="1:95">
      <c r="A96" s="2">
        <v>75</v>
      </c>
      <c r="B96" s="42">
        <v>30141200</v>
      </c>
      <c r="C96" s="66" t="s">
        <v>282</v>
      </c>
      <c r="D96" s="42" t="s">
        <v>26</v>
      </c>
      <c r="E96" s="42" t="s">
        <v>29</v>
      </c>
      <c r="F96" s="29">
        <v>1</v>
      </c>
      <c r="G96" s="29">
        <v>5500</v>
      </c>
      <c r="H96" s="41">
        <f>G96*F96</f>
        <v>5500</v>
      </c>
      <c r="I96" s="81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  <c r="AT96" s="56"/>
      <c r="AU96" s="56"/>
      <c r="AV96" s="56"/>
      <c r="AW96" s="56"/>
      <c r="AX96" s="56"/>
      <c r="AY96" s="56"/>
      <c r="AZ96" s="56"/>
      <c r="BA96" s="56"/>
      <c r="BB96" s="56"/>
      <c r="BC96" s="56"/>
      <c r="BD96" s="56"/>
      <c r="BE96" s="56"/>
      <c r="BF96" s="56"/>
      <c r="BG96" s="56"/>
      <c r="BH96" s="56"/>
      <c r="BI96" s="56"/>
      <c r="BJ96" s="56"/>
      <c r="BK96" s="56"/>
      <c r="BL96" s="56"/>
      <c r="BM96" s="56"/>
      <c r="BN96" s="56"/>
      <c r="BO96" s="56"/>
      <c r="BP96" s="56"/>
      <c r="BQ96" s="56"/>
      <c r="BR96" s="56"/>
      <c r="BS96" s="56"/>
      <c r="BT96" s="56"/>
      <c r="BU96" s="56"/>
      <c r="BV96" s="56"/>
      <c r="BW96" s="56"/>
      <c r="BX96" s="56"/>
      <c r="BY96" s="56"/>
      <c r="BZ96" s="56"/>
      <c r="CA96" s="56"/>
      <c r="CB96" s="56"/>
      <c r="CC96" s="56"/>
      <c r="CD96" s="56"/>
      <c r="CE96" s="56"/>
      <c r="CF96" s="56"/>
      <c r="CG96" s="56"/>
      <c r="CH96" s="56"/>
      <c r="CI96" s="56"/>
      <c r="CJ96" s="56"/>
      <c r="CK96" s="56"/>
      <c r="CL96" s="56"/>
      <c r="CM96" s="56"/>
      <c r="CN96" s="56"/>
      <c r="CO96" s="56"/>
      <c r="CP96" s="56"/>
      <c r="CQ96" s="56"/>
    </row>
    <row r="97" s="2" customFormat="1" ht="14.5" spans="1:95">
      <c r="A97" s="2">
        <v>76</v>
      </c>
      <c r="B97" s="51">
        <v>22211200</v>
      </c>
      <c r="C97" s="66" t="s">
        <v>283</v>
      </c>
      <c r="D97" s="42" t="s">
        <v>26</v>
      </c>
      <c r="E97" s="42" t="s">
        <v>29</v>
      </c>
      <c r="F97" s="29">
        <v>1</v>
      </c>
      <c r="G97" s="29">
        <v>2790</v>
      </c>
      <c r="H97" s="41">
        <f>G97*F97</f>
        <v>2790</v>
      </c>
      <c r="I97" s="81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  <c r="AT97" s="56"/>
      <c r="AU97" s="56"/>
      <c r="AV97" s="56"/>
      <c r="AW97" s="56"/>
      <c r="AX97" s="56"/>
      <c r="AY97" s="56"/>
      <c r="AZ97" s="56"/>
      <c r="BA97" s="56"/>
      <c r="BB97" s="56"/>
      <c r="BC97" s="56"/>
      <c r="BD97" s="56"/>
      <c r="BE97" s="56"/>
      <c r="BF97" s="56"/>
      <c r="BG97" s="56"/>
      <c r="BH97" s="56"/>
      <c r="BI97" s="56"/>
      <c r="BJ97" s="56"/>
      <c r="BK97" s="56"/>
      <c r="BL97" s="56"/>
      <c r="BM97" s="56"/>
      <c r="BN97" s="56"/>
      <c r="BO97" s="56"/>
      <c r="BP97" s="56"/>
      <c r="BQ97" s="56"/>
      <c r="BR97" s="56"/>
      <c r="BS97" s="56"/>
      <c r="BT97" s="56"/>
      <c r="BU97" s="56"/>
      <c r="BV97" s="56"/>
      <c r="BW97" s="56"/>
      <c r="BX97" s="56"/>
      <c r="BY97" s="56"/>
      <c r="BZ97" s="56"/>
      <c r="CA97" s="56"/>
      <c r="CB97" s="56"/>
      <c r="CC97" s="56"/>
      <c r="CD97" s="56"/>
      <c r="CE97" s="56"/>
      <c r="CF97" s="56"/>
      <c r="CG97" s="56"/>
      <c r="CH97" s="56"/>
      <c r="CI97" s="56"/>
      <c r="CJ97" s="56"/>
      <c r="CK97" s="56"/>
      <c r="CL97" s="56"/>
      <c r="CM97" s="56"/>
      <c r="CN97" s="56"/>
      <c r="CO97" s="56"/>
      <c r="CP97" s="56"/>
      <c r="CQ97" s="56"/>
    </row>
    <row r="98" s="2" customFormat="1" ht="14.5" spans="1:95">
      <c r="A98" s="2">
        <v>77</v>
      </c>
      <c r="B98" s="51">
        <v>22451240</v>
      </c>
      <c r="C98" s="66" t="s">
        <v>284</v>
      </c>
      <c r="D98" s="42" t="s">
        <v>26</v>
      </c>
      <c r="E98" s="42" t="s">
        <v>29</v>
      </c>
      <c r="F98" s="29">
        <v>1</v>
      </c>
      <c r="G98" s="29">
        <v>10590</v>
      </c>
      <c r="H98" s="41">
        <f>G98*F98</f>
        <v>10590</v>
      </c>
      <c r="I98" s="81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  <c r="AT98" s="56"/>
      <c r="AU98" s="56"/>
      <c r="AV98" s="56"/>
      <c r="AW98" s="56"/>
      <c r="AX98" s="56"/>
      <c r="AY98" s="56"/>
      <c r="AZ98" s="56"/>
      <c r="BA98" s="56"/>
      <c r="BB98" s="56"/>
      <c r="BC98" s="56"/>
      <c r="BD98" s="56"/>
      <c r="BE98" s="56"/>
      <c r="BF98" s="56"/>
      <c r="BG98" s="56"/>
      <c r="BH98" s="56"/>
      <c r="BI98" s="56"/>
      <c r="BJ98" s="56"/>
      <c r="BK98" s="56"/>
      <c r="BL98" s="56"/>
      <c r="BM98" s="56"/>
      <c r="BN98" s="56"/>
      <c r="BO98" s="56"/>
      <c r="BP98" s="56"/>
      <c r="BQ98" s="56"/>
      <c r="BR98" s="56"/>
      <c r="BS98" s="56"/>
      <c r="BT98" s="56"/>
      <c r="BU98" s="56"/>
      <c r="BV98" s="56"/>
      <c r="BW98" s="56"/>
      <c r="BX98" s="56"/>
      <c r="BY98" s="56"/>
      <c r="BZ98" s="56"/>
      <c r="CA98" s="56"/>
      <c r="CB98" s="56"/>
      <c r="CC98" s="56"/>
      <c r="CD98" s="56"/>
      <c r="CE98" s="56"/>
      <c r="CF98" s="56"/>
      <c r="CG98" s="56"/>
      <c r="CH98" s="56"/>
      <c r="CI98" s="56"/>
      <c r="CJ98" s="56"/>
      <c r="CK98" s="56"/>
      <c r="CL98" s="56"/>
      <c r="CM98" s="56"/>
      <c r="CN98" s="56"/>
      <c r="CO98" s="56"/>
      <c r="CP98" s="56"/>
      <c r="CQ98" s="56"/>
    </row>
    <row r="99" s="2" customFormat="1" ht="14.5" spans="1:95">
      <c r="A99" s="2">
        <v>78</v>
      </c>
      <c r="B99" s="51">
        <v>30197230</v>
      </c>
      <c r="C99" s="47" t="s">
        <v>253</v>
      </c>
      <c r="D99" s="42" t="s">
        <v>26</v>
      </c>
      <c r="E99" s="42" t="s">
        <v>29</v>
      </c>
      <c r="F99" s="29">
        <v>3</v>
      </c>
      <c r="G99" s="29">
        <v>750</v>
      </c>
      <c r="H99" s="41">
        <f>G99*F99</f>
        <v>2250</v>
      </c>
      <c r="I99" s="81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  <c r="AT99" s="56"/>
      <c r="AU99" s="56"/>
      <c r="AV99" s="56"/>
      <c r="AW99" s="56"/>
      <c r="AX99" s="56"/>
      <c r="AY99" s="56"/>
      <c r="AZ99" s="56"/>
      <c r="BA99" s="56"/>
      <c r="BB99" s="56"/>
      <c r="BC99" s="56"/>
      <c r="BD99" s="56"/>
      <c r="BE99" s="56"/>
      <c r="BF99" s="56"/>
      <c r="BG99" s="56"/>
      <c r="BH99" s="56"/>
      <c r="BI99" s="56"/>
      <c r="BJ99" s="56"/>
      <c r="BK99" s="56"/>
      <c r="BL99" s="56"/>
      <c r="BM99" s="56"/>
      <c r="BN99" s="56"/>
      <c r="BO99" s="56"/>
      <c r="BP99" s="56"/>
      <c r="BQ99" s="56"/>
      <c r="BR99" s="56"/>
      <c r="BS99" s="56"/>
      <c r="BT99" s="56"/>
      <c r="BU99" s="56"/>
      <c r="BV99" s="56"/>
      <c r="BW99" s="56"/>
      <c r="BX99" s="56"/>
      <c r="BY99" s="56"/>
      <c r="BZ99" s="56"/>
      <c r="CA99" s="56"/>
      <c r="CB99" s="56"/>
      <c r="CC99" s="56"/>
      <c r="CD99" s="56"/>
      <c r="CE99" s="56"/>
      <c r="CF99" s="56"/>
      <c r="CG99" s="56"/>
      <c r="CH99" s="56"/>
      <c r="CI99" s="56"/>
      <c r="CJ99" s="56"/>
      <c r="CK99" s="56"/>
      <c r="CL99" s="56"/>
      <c r="CM99" s="56"/>
      <c r="CN99" s="56"/>
      <c r="CO99" s="56"/>
      <c r="CP99" s="56"/>
      <c r="CQ99" s="56"/>
    </row>
    <row r="100" s="2" customFormat="1" ht="14.5" spans="1:95">
      <c r="A100" s="2">
        <v>79</v>
      </c>
      <c r="B100" s="42">
        <v>30197236</v>
      </c>
      <c r="C100" s="66" t="s">
        <v>285</v>
      </c>
      <c r="D100" s="42" t="s">
        <v>26</v>
      </c>
      <c r="E100" s="42" t="s">
        <v>29</v>
      </c>
      <c r="F100" s="29">
        <v>10</v>
      </c>
      <c r="G100" s="29">
        <v>150</v>
      </c>
      <c r="H100" s="41">
        <f>G100*F100</f>
        <v>1500</v>
      </c>
      <c r="I100" s="81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  <c r="AT100" s="56"/>
      <c r="AU100" s="56"/>
      <c r="AV100" s="56"/>
      <c r="AW100" s="56"/>
      <c r="AX100" s="56"/>
      <c r="AY100" s="56"/>
      <c r="AZ100" s="56"/>
      <c r="BA100" s="56"/>
      <c r="BB100" s="56"/>
      <c r="BC100" s="56"/>
      <c r="BD100" s="56"/>
      <c r="BE100" s="56"/>
      <c r="BF100" s="56"/>
      <c r="BG100" s="56"/>
      <c r="BH100" s="56"/>
      <c r="BI100" s="56"/>
      <c r="BJ100" s="56"/>
      <c r="BK100" s="56"/>
      <c r="BL100" s="56"/>
      <c r="BM100" s="56"/>
      <c r="BN100" s="56"/>
      <c r="BO100" s="56"/>
      <c r="BP100" s="56"/>
      <c r="BQ100" s="56"/>
      <c r="BR100" s="56"/>
      <c r="BS100" s="56"/>
      <c r="BT100" s="56"/>
      <c r="BU100" s="56"/>
      <c r="BV100" s="56"/>
      <c r="BW100" s="56"/>
      <c r="BX100" s="56"/>
      <c r="BY100" s="56"/>
      <c r="BZ100" s="56"/>
      <c r="CA100" s="56"/>
      <c r="CB100" s="56"/>
      <c r="CC100" s="56"/>
      <c r="CD100" s="56"/>
      <c r="CE100" s="56"/>
      <c r="CF100" s="56"/>
      <c r="CG100" s="56"/>
      <c r="CH100" s="56"/>
      <c r="CI100" s="56"/>
      <c r="CJ100" s="56"/>
      <c r="CK100" s="56"/>
      <c r="CL100" s="56"/>
      <c r="CM100" s="56"/>
      <c r="CN100" s="56"/>
      <c r="CO100" s="56"/>
      <c r="CP100" s="56"/>
      <c r="CQ100" s="56"/>
    </row>
    <row r="101" s="2" customFormat="1" ht="29" spans="1:95">
      <c r="A101" s="2">
        <v>80</v>
      </c>
      <c r="B101" s="42">
        <v>39263200</v>
      </c>
      <c r="C101" s="66" t="s">
        <v>61</v>
      </c>
      <c r="D101" s="42" t="s">
        <v>26</v>
      </c>
      <c r="E101" s="42" t="s">
        <v>29</v>
      </c>
      <c r="F101" s="67">
        <v>1</v>
      </c>
      <c r="G101" s="67">
        <v>2200</v>
      </c>
      <c r="H101" s="41">
        <f>G101*F101</f>
        <v>2200</v>
      </c>
      <c r="I101" s="81"/>
      <c r="J101" s="56">
        <v>4261</v>
      </c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  <c r="AT101" s="56"/>
      <c r="AU101" s="56"/>
      <c r="AV101" s="56"/>
      <c r="AW101" s="56"/>
      <c r="AX101" s="56"/>
      <c r="AY101" s="56"/>
      <c r="AZ101" s="56"/>
      <c r="BA101" s="56"/>
      <c r="BB101" s="56"/>
      <c r="BC101" s="56"/>
      <c r="BD101" s="56"/>
      <c r="BE101" s="56"/>
      <c r="BF101" s="56"/>
      <c r="BG101" s="56"/>
      <c r="BH101" s="56"/>
      <c r="BI101" s="56"/>
      <c r="BJ101" s="56"/>
      <c r="BK101" s="56"/>
      <c r="BL101" s="56"/>
      <c r="BM101" s="56"/>
      <c r="BN101" s="56"/>
      <c r="BO101" s="56"/>
      <c r="BP101" s="56"/>
      <c r="BQ101" s="56"/>
      <c r="BR101" s="56"/>
      <c r="BS101" s="56"/>
      <c r="BT101" s="56"/>
      <c r="BU101" s="56"/>
      <c r="BV101" s="56"/>
      <c r="BW101" s="56"/>
      <c r="BX101" s="56"/>
      <c r="BY101" s="56"/>
      <c r="BZ101" s="56"/>
      <c r="CA101" s="56"/>
      <c r="CB101" s="56"/>
      <c r="CC101" s="56"/>
      <c r="CD101" s="56"/>
      <c r="CE101" s="56"/>
      <c r="CF101" s="56"/>
      <c r="CG101" s="56"/>
      <c r="CH101" s="56"/>
      <c r="CI101" s="56"/>
      <c r="CJ101" s="56"/>
      <c r="CK101" s="56"/>
      <c r="CL101" s="56"/>
      <c r="CM101" s="56"/>
      <c r="CN101" s="56"/>
      <c r="CO101" s="56"/>
      <c r="CP101" s="56"/>
      <c r="CQ101" s="56"/>
    </row>
    <row r="102" s="2" customFormat="1" ht="14.5" spans="1:95">
      <c r="A102" s="2">
        <v>81</v>
      </c>
      <c r="B102" s="42" t="s">
        <v>87</v>
      </c>
      <c r="C102" s="27" t="s">
        <v>89</v>
      </c>
      <c r="D102" s="29" t="s">
        <v>26</v>
      </c>
      <c r="E102" s="29" t="s">
        <v>90</v>
      </c>
      <c r="F102" s="29">
        <v>30</v>
      </c>
      <c r="G102" s="29">
        <v>1200</v>
      </c>
      <c r="H102" s="41">
        <f>G102*F102</f>
        <v>36000</v>
      </c>
      <c r="I102" s="82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56"/>
      <c r="AR102" s="56"/>
      <c r="AS102" s="56"/>
      <c r="AT102" s="56"/>
      <c r="AU102" s="56"/>
      <c r="AV102" s="56"/>
      <c r="AW102" s="56"/>
      <c r="AX102" s="56"/>
      <c r="AY102" s="56"/>
      <c r="AZ102" s="56"/>
      <c r="BA102" s="56"/>
      <c r="BB102" s="56"/>
      <c r="BC102" s="56"/>
      <c r="BD102" s="56"/>
      <c r="BE102" s="56"/>
      <c r="BF102" s="56"/>
      <c r="BG102" s="56"/>
      <c r="BH102" s="56"/>
      <c r="BI102" s="56"/>
      <c r="BJ102" s="56"/>
      <c r="BK102" s="56"/>
      <c r="BL102" s="56"/>
      <c r="BM102" s="56"/>
      <c r="BN102" s="56"/>
      <c r="BO102" s="56"/>
      <c r="BP102" s="56"/>
      <c r="BQ102" s="56"/>
      <c r="BR102" s="56"/>
      <c r="BS102" s="56"/>
      <c r="BT102" s="56"/>
      <c r="BU102" s="56"/>
      <c r="BV102" s="56"/>
      <c r="BW102" s="56"/>
      <c r="BX102" s="56"/>
      <c r="BY102" s="56"/>
      <c r="BZ102" s="56"/>
      <c r="CA102" s="56"/>
      <c r="CB102" s="56"/>
      <c r="CC102" s="56"/>
      <c r="CD102" s="56"/>
      <c r="CE102" s="56"/>
      <c r="CF102" s="56"/>
      <c r="CG102" s="56"/>
      <c r="CH102" s="56"/>
      <c r="CI102" s="56"/>
      <c r="CJ102" s="56"/>
      <c r="CK102" s="56"/>
      <c r="CL102" s="56"/>
      <c r="CM102" s="56"/>
      <c r="CN102" s="56"/>
      <c r="CO102" s="56"/>
      <c r="CP102" s="56"/>
      <c r="CQ102" s="56"/>
    </row>
    <row r="103" s="2" customFormat="1" ht="14.5" spans="1:95">
      <c r="A103" s="2">
        <v>82</v>
      </c>
      <c r="B103" s="42"/>
      <c r="C103" s="27"/>
      <c r="D103" s="29"/>
      <c r="E103" s="29"/>
      <c r="F103" s="29"/>
      <c r="G103" s="29"/>
      <c r="H103" s="41"/>
      <c r="I103" s="82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56"/>
      <c r="AR103" s="56"/>
      <c r="AS103" s="56"/>
      <c r="AT103" s="56"/>
      <c r="AU103" s="56"/>
      <c r="AV103" s="56"/>
      <c r="AW103" s="56"/>
      <c r="AX103" s="56"/>
      <c r="AY103" s="56"/>
      <c r="AZ103" s="56"/>
      <c r="BA103" s="56"/>
      <c r="BB103" s="56"/>
      <c r="BC103" s="56"/>
      <c r="BD103" s="56"/>
      <c r="BE103" s="56"/>
      <c r="BF103" s="56"/>
      <c r="BG103" s="56"/>
      <c r="BH103" s="56"/>
      <c r="BI103" s="56"/>
      <c r="BJ103" s="56"/>
      <c r="BK103" s="56"/>
      <c r="BL103" s="56"/>
      <c r="BM103" s="56"/>
      <c r="BN103" s="56"/>
      <c r="BO103" s="56"/>
      <c r="BP103" s="56"/>
      <c r="BQ103" s="56"/>
      <c r="BR103" s="56"/>
      <c r="BS103" s="56"/>
      <c r="BT103" s="56"/>
      <c r="BU103" s="56"/>
      <c r="BV103" s="56"/>
      <c r="BW103" s="56"/>
      <c r="BX103" s="56"/>
      <c r="BY103" s="56"/>
      <c r="BZ103" s="56"/>
      <c r="CA103" s="56"/>
      <c r="CB103" s="56"/>
      <c r="CC103" s="56"/>
      <c r="CD103" s="56"/>
      <c r="CE103" s="56"/>
      <c r="CF103" s="56"/>
      <c r="CG103" s="56"/>
      <c r="CH103" s="56"/>
      <c r="CI103" s="56"/>
      <c r="CJ103" s="56"/>
      <c r="CK103" s="56"/>
      <c r="CL103" s="56"/>
      <c r="CM103" s="56"/>
      <c r="CN103" s="56"/>
      <c r="CO103" s="56"/>
      <c r="CP103" s="56"/>
      <c r="CQ103" s="56"/>
    </row>
    <row r="104" s="1" customFormat="1" ht="15" spans="1:95">
      <c r="A104" s="2">
        <v>83</v>
      </c>
      <c r="B104" s="68"/>
      <c r="C104" s="69" t="s">
        <v>92</v>
      </c>
      <c r="D104" s="70"/>
      <c r="E104" s="70"/>
      <c r="F104" s="70"/>
      <c r="G104" s="70"/>
      <c r="H104" s="71">
        <f>+SUM(H105:H143)</f>
        <v>2676444.5</v>
      </c>
      <c r="I104" s="56"/>
      <c r="J104" s="83">
        <v>4267</v>
      </c>
      <c r="K104" s="3"/>
      <c r="L104" s="3" t="s">
        <v>93</v>
      </c>
      <c r="M104" s="3" t="s">
        <v>94</v>
      </c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</row>
    <row r="105" s="1" customFormat="1" ht="14.5" spans="1:95">
      <c r="A105" s="2">
        <v>84</v>
      </c>
      <c r="B105" s="72">
        <v>15872400</v>
      </c>
      <c r="C105" s="73" t="s">
        <v>96</v>
      </c>
      <c r="D105" s="74" t="s">
        <v>26</v>
      </c>
      <c r="E105" s="42" t="s">
        <v>90</v>
      </c>
      <c r="F105" s="74">
        <v>18</v>
      </c>
      <c r="G105" s="74">
        <v>150</v>
      </c>
      <c r="H105" s="75">
        <f>+G105*F105</f>
        <v>2700</v>
      </c>
      <c r="I105" s="84">
        <v>16</v>
      </c>
      <c r="J105" s="83">
        <v>4267</v>
      </c>
      <c r="K105" s="3">
        <f>+L105*G105</f>
        <v>2700</v>
      </c>
      <c r="L105" s="3">
        <f>+SUM(M105:AC105)</f>
        <v>18</v>
      </c>
      <c r="M105" s="3">
        <v>1</v>
      </c>
      <c r="N105" s="3">
        <v>2</v>
      </c>
      <c r="O105" s="3">
        <v>2</v>
      </c>
      <c r="P105" s="3"/>
      <c r="Q105" s="3"/>
      <c r="R105" s="3"/>
      <c r="S105" s="3"/>
      <c r="T105" s="3"/>
      <c r="U105" s="3"/>
      <c r="V105" s="3"/>
      <c r="W105" s="3">
        <v>2</v>
      </c>
      <c r="X105" s="3">
        <v>2</v>
      </c>
      <c r="Y105" s="3">
        <v>1</v>
      </c>
      <c r="Z105" s="3">
        <v>2</v>
      </c>
      <c r="AA105" s="3">
        <v>2</v>
      </c>
      <c r="AB105" s="3">
        <v>2</v>
      </c>
      <c r="AC105" s="3">
        <v>2</v>
      </c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</row>
    <row r="106" s="1" customFormat="1" ht="14.5" spans="1:95">
      <c r="A106" s="2">
        <v>85</v>
      </c>
      <c r="B106" s="72">
        <v>15411150</v>
      </c>
      <c r="C106" s="73" t="s">
        <v>286</v>
      </c>
      <c r="D106" s="76" t="s">
        <v>26</v>
      </c>
      <c r="E106" s="42" t="s">
        <v>132</v>
      </c>
      <c r="F106" s="74">
        <v>80.1</v>
      </c>
      <c r="G106" s="74">
        <v>700</v>
      </c>
      <c r="H106" s="75">
        <f t="shared" ref="H106:H142" si="8">+G106*F106</f>
        <v>56070</v>
      </c>
      <c r="I106" s="84">
        <v>79</v>
      </c>
      <c r="J106" s="83">
        <v>4267</v>
      </c>
      <c r="K106" s="3">
        <f t="shared" ref="K106:K122" si="9">+L106*G106</f>
        <v>56070</v>
      </c>
      <c r="L106" s="3">
        <f t="shared" ref="L106:L122" si="10">+SUM(M106:AC106)</f>
        <v>80.1</v>
      </c>
      <c r="M106" s="3">
        <v>5.1</v>
      </c>
      <c r="N106" s="3">
        <v>9</v>
      </c>
      <c r="O106" s="3">
        <v>9</v>
      </c>
      <c r="P106" s="3"/>
      <c r="Q106" s="3"/>
      <c r="R106" s="3"/>
      <c r="S106" s="3"/>
      <c r="T106" s="3"/>
      <c r="U106" s="3"/>
      <c r="V106" s="3"/>
      <c r="W106" s="3">
        <v>9</v>
      </c>
      <c r="X106" s="3">
        <v>9</v>
      </c>
      <c r="Y106" s="3">
        <v>4</v>
      </c>
      <c r="Z106" s="3">
        <v>9</v>
      </c>
      <c r="AA106" s="3">
        <v>9</v>
      </c>
      <c r="AB106" s="3">
        <v>8</v>
      </c>
      <c r="AC106" s="3">
        <v>9</v>
      </c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</row>
    <row r="107" s="1" customFormat="1" ht="14.5" spans="1:95">
      <c r="A107" s="2">
        <v>86</v>
      </c>
      <c r="B107" s="72">
        <v>15614200</v>
      </c>
      <c r="C107" s="73" t="s">
        <v>101</v>
      </c>
      <c r="D107" s="76" t="s">
        <v>26</v>
      </c>
      <c r="E107" s="42" t="s">
        <v>90</v>
      </c>
      <c r="F107" s="74">
        <v>115.5</v>
      </c>
      <c r="G107" s="74">
        <v>600</v>
      </c>
      <c r="H107" s="75">
        <f t="shared" si="8"/>
        <v>69300</v>
      </c>
      <c r="I107" s="84">
        <v>119</v>
      </c>
      <c r="J107" s="83">
        <v>4267</v>
      </c>
      <c r="K107" s="3">
        <f t="shared" si="9"/>
        <v>69300</v>
      </c>
      <c r="L107" s="3">
        <f t="shared" si="10"/>
        <v>115.5</v>
      </c>
      <c r="M107" s="3">
        <v>7.7</v>
      </c>
      <c r="N107" s="3">
        <v>13.2</v>
      </c>
      <c r="O107" s="3">
        <v>13.2</v>
      </c>
      <c r="P107" s="3"/>
      <c r="Q107" s="3"/>
      <c r="R107" s="3"/>
      <c r="S107" s="3"/>
      <c r="T107" s="3"/>
      <c r="U107" s="3"/>
      <c r="V107" s="3"/>
      <c r="W107" s="3">
        <v>13.2</v>
      </c>
      <c r="X107" s="3">
        <v>13.2</v>
      </c>
      <c r="Y107" s="3">
        <v>5.4</v>
      </c>
      <c r="Z107" s="3">
        <v>13.2</v>
      </c>
      <c r="AA107" s="3">
        <v>13.2</v>
      </c>
      <c r="AB107" s="3">
        <v>10</v>
      </c>
      <c r="AC107" s="3">
        <v>13.2</v>
      </c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</row>
    <row r="108" s="1" customFormat="1" ht="14.5" spans="1:95">
      <c r="A108" s="2">
        <v>87</v>
      </c>
      <c r="B108" s="72">
        <v>3221110</v>
      </c>
      <c r="C108" s="73" t="s">
        <v>103</v>
      </c>
      <c r="D108" s="76" t="s">
        <v>26</v>
      </c>
      <c r="E108" s="42" t="s">
        <v>90</v>
      </c>
      <c r="F108" s="74">
        <v>70.3</v>
      </c>
      <c r="G108" s="74">
        <v>350</v>
      </c>
      <c r="H108" s="75">
        <f t="shared" si="8"/>
        <v>24605</v>
      </c>
      <c r="I108" s="85">
        <v>73</v>
      </c>
      <c r="J108" s="83">
        <v>4267</v>
      </c>
      <c r="K108" s="3">
        <f t="shared" si="9"/>
        <v>24605</v>
      </c>
      <c r="L108" s="3">
        <f t="shared" si="10"/>
        <v>70.3</v>
      </c>
      <c r="M108" s="3">
        <v>4.7</v>
      </c>
      <c r="N108" s="3">
        <v>8.1</v>
      </c>
      <c r="O108" s="3">
        <v>8.1</v>
      </c>
      <c r="P108" s="3"/>
      <c r="Q108" s="3"/>
      <c r="R108" s="3"/>
      <c r="S108" s="3"/>
      <c r="T108" s="3"/>
      <c r="U108" s="3"/>
      <c r="V108" s="3"/>
      <c r="W108" s="3">
        <v>8.1</v>
      </c>
      <c r="X108" s="3">
        <v>8.1</v>
      </c>
      <c r="Y108" s="3">
        <v>3</v>
      </c>
      <c r="Z108" s="3">
        <v>8.1</v>
      </c>
      <c r="AA108" s="3">
        <v>8.1</v>
      </c>
      <c r="AB108" s="3">
        <v>5.9</v>
      </c>
      <c r="AC108" s="3">
        <v>8.1</v>
      </c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</row>
    <row r="109" s="1" customFormat="1" ht="14.5" spans="1:95">
      <c r="A109" s="2">
        <v>88</v>
      </c>
      <c r="B109" s="72">
        <v>3222128</v>
      </c>
      <c r="C109" s="73" t="s">
        <v>107</v>
      </c>
      <c r="D109" s="76" t="s">
        <v>26</v>
      </c>
      <c r="E109" s="42" t="s">
        <v>90</v>
      </c>
      <c r="F109" s="74">
        <v>477.5</v>
      </c>
      <c r="G109" s="74">
        <v>300</v>
      </c>
      <c r="H109" s="75">
        <f t="shared" si="8"/>
        <v>143250</v>
      </c>
      <c r="I109" s="85">
        <v>495</v>
      </c>
      <c r="J109" s="83">
        <v>4267</v>
      </c>
      <c r="K109" s="3">
        <f t="shared" si="9"/>
        <v>143250</v>
      </c>
      <c r="L109" s="3">
        <f t="shared" si="10"/>
        <v>477.5</v>
      </c>
      <c r="M109" s="3">
        <v>32</v>
      </c>
      <c r="N109" s="3">
        <v>55</v>
      </c>
      <c r="O109" s="3">
        <v>55</v>
      </c>
      <c r="P109" s="3"/>
      <c r="Q109" s="3"/>
      <c r="R109" s="3"/>
      <c r="S109" s="3"/>
      <c r="T109" s="3"/>
      <c r="U109" s="3"/>
      <c r="V109" s="3"/>
      <c r="W109" s="3">
        <v>55</v>
      </c>
      <c r="X109" s="3">
        <v>55</v>
      </c>
      <c r="Y109" s="3">
        <v>22.5</v>
      </c>
      <c r="Z109" s="3">
        <v>55</v>
      </c>
      <c r="AA109" s="3">
        <v>49</v>
      </c>
      <c r="AB109" s="3">
        <v>44</v>
      </c>
      <c r="AC109" s="3">
        <v>55</v>
      </c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</row>
    <row r="110" s="1" customFormat="1" ht="14.5" spans="1:95">
      <c r="A110" s="2">
        <v>89</v>
      </c>
      <c r="B110" s="72">
        <v>3221410</v>
      </c>
      <c r="C110" s="73" t="s">
        <v>108</v>
      </c>
      <c r="D110" s="76" t="s">
        <v>26</v>
      </c>
      <c r="E110" s="42" t="s">
        <v>90</v>
      </c>
      <c r="F110" s="74">
        <v>248.95</v>
      </c>
      <c r="G110" s="74">
        <v>250</v>
      </c>
      <c r="H110" s="75">
        <f t="shared" si="8"/>
        <v>62237.5</v>
      </c>
      <c r="I110" s="85">
        <v>287</v>
      </c>
      <c r="J110" s="83">
        <v>4267</v>
      </c>
      <c r="K110" s="3">
        <f t="shared" si="9"/>
        <v>62237.5</v>
      </c>
      <c r="L110" s="3">
        <f t="shared" si="10"/>
        <v>248.95</v>
      </c>
      <c r="M110" s="3">
        <v>16</v>
      </c>
      <c r="N110" s="3">
        <v>27.5</v>
      </c>
      <c r="O110" s="3">
        <v>27.5</v>
      </c>
      <c r="P110" s="3"/>
      <c r="Q110" s="3"/>
      <c r="R110" s="3"/>
      <c r="S110" s="3"/>
      <c r="T110" s="3"/>
      <c r="U110" s="3"/>
      <c r="V110" s="3"/>
      <c r="W110" s="3">
        <v>27.5</v>
      </c>
      <c r="X110" s="3">
        <v>27.5</v>
      </c>
      <c r="Y110" s="3">
        <v>11.3</v>
      </c>
      <c r="Z110" s="3">
        <v>27.5</v>
      </c>
      <c r="AA110" s="3">
        <v>27.5</v>
      </c>
      <c r="AB110" s="3">
        <v>29.15</v>
      </c>
      <c r="AC110" s="3">
        <v>27.5</v>
      </c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</row>
    <row r="111" s="1" customFormat="1" ht="14.5" spans="1:95">
      <c r="A111" s="2">
        <v>90</v>
      </c>
      <c r="B111" s="72">
        <v>3221100</v>
      </c>
      <c r="C111" s="73" t="s">
        <v>110</v>
      </c>
      <c r="D111" s="76" t="s">
        <v>26</v>
      </c>
      <c r="E111" s="42" t="s">
        <v>90</v>
      </c>
      <c r="F111" s="74">
        <v>49</v>
      </c>
      <c r="G111" s="74">
        <v>300</v>
      </c>
      <c r="H111" s="75">
        <f t="shared" si="8"/>
        <v>14700</v>
      </c>
      <c r="I111" s="85">
        <v>45</v>
      </c>
      <c r="J111" s="83">
        <v>4267</v>
      </c>
      <c r="K111" s="3">
        <f t="shared" si="9"/>
        <v>14700</v>
      </c>
      <c r="L111" s="3">
        <f t="shared" si="10"/>
        <v>49</v>
      </c>
      <c r="M111" s="3">
        <v>3.2</v>
      </c>
      <c r="N111" s="3">
        <v>5.5</v>
      </c>
      <c r="O111" s="3">
        <v>5.5</v>
      </c>
      <c r="P111" s="3"/>
      <c r="Q111" s="3"/>
      <c r="R111" s="3"/>
      <c r="S111" s="3"/>
      <c r="T111" s="3"/>
      <c r="U111" s="3"/>
      <c r="V111" s="3"/>
      <c r="W111" s="3">
        <v>5.5</v>
      </c>
      <c r="X111" s="3">
        <v>5.5</v>
      </c>
      <c r="Y111" s="3">
        <v>2.3</v>
      </c>
      <c r="Z111" s="3">
        <v>5.5</v>
      </c>
      <c r="AA111" s="3">
        <v>5.5</v>
      </c>
      <c r="AB111" s="3">
        <v>5</v>
      </c>
      <c r="AC111" s="3">
        <v>5.5</v>
      </c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</row>
    <row r="112" s="1" customFormat="1" ht="14.5" spans="1:95">
      <c r="A112" s="2">
        <v>91</v>
      </c>
      <c r="B112" s="72">
        <v>15311100</v>
      </c>
      <c r="C112" s="73" t="s">
        <v>112</v>
      </c>
      <c r="D112" s="76" t="s">
        <v>26</v>
      </c>
      <c r="E112" s="42" t="s">
        <v>90</v>
      </c>
      <c r="F112" s="74">
        <v>217.6</v>
      </c>
      <c r="G112" s="74">
        <v>250</v>
      </c>
      <c r="H112" s="75">
        <f t="shared" si="8"/>
        <v>54400</v>
      </c>
      <c r="I112" s="85">
        <v>178</v>
      </c>
      <c r="J112" s="83">
        <v>4267</v>
      </c>
      <c r="K112" s="3">
        <f t="shared" si="9"/>
        <v>54400</v>
      </c>
      <c r="L112" s="3">
        <f t="shared" si="10"/>
        <v>217.6</v>
      </c>
      <c r="M112" s="3">
        <v>14</v>
      </c>
      <c r="N112" s="3">
        <v>25.3</v>
      </c>
      <c r="O112" s="3">
        <v>25.3</v>
      </c>
      <c r="P112" s="3"/>
      <c r="Q112" s="3"/>
      <c r="R112" s="3"/>
      <c r="S112" s="3"/>
      <c r="T112" s="3"/>
      <c r="U112" s="3"/>
      <c r="V112" s="3"/>
      <c r="W112" s="3">
        <v>25.3</v>
      </c>
      <c r="X112" s="3">
        <v>25.3</v>
      </c>
      <c r="Y112" s="3">
        <v>10</v>
      </c>
      <c r="Z112" s="3">
        <v>25.3</v>
      </c>
      <c r="AA112" s="3">
        <v>25.3</v>
      </c>
      <c r="AB112" s="3">
        <v>16.5</v>
      </c>
      <c r="AC112" s="3">
        <v>25.3</v>
      </c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</row>
    <row r="113" s="1" customFormat="1" ht="14.5" spans="1:95">
      <c r="A113" s="2">
        <v>92</v>
      </c>
      <c r="B113" s="72">
        <v>15112150</v>
      </c>
      <c r="C113" s="73" t="s">
        <v>113</v>
      </c>
      <c r="D113" s="76" t="s">
        <v>26</v>
      </c>
      <c r="E113" s="42" t="s">
        <v>90</v>
      </c>
      <c r="F113" s="74">
        <v>93.4</v>
      </c>
      <c r="G113" s="74">
        <v>2500</v>
      </c>
      <c r="H113" s="75">
        <f t="shared" si="8"/>
        <v>233500</v>
      </c>
      <c r="I113" s="84">
        <v>99</v>
      </c>
      <c r="J113" s="83">
        <v>4267</v>
      </c>
      <c r="K113" s="3">
        <f t="shared" si="9"/>
        <v>233500</v>
      </c>
      <c r="L113" s="3">
        <f t="shared" si="10"/>
        <v>93.4</v>
      </c>
      <c r="M113" s="3">
        <v>6.4</v>
      </c>
      <c r="N113" s="3">
        <v>11</v>
      </c>
      <c r="O113" s="3">
        <v>11</v>
      </c>
      <c r="P113" s="3"/>
      <c r="Q113" s="3"/>
      <c r="R113" s="3"/>
      <c r="S113" s="3"/>
      <c r="T113" s="3"/>
      <c r="U113" s="3"/>
      <c r="V113" s="3"/>
      <c r="W113" s="3">
        <v>11</v>
      </c>
      <c r="X113" s="3">
        <v>11</v>
      </c>
      <c r="Y113" s="3">
        <v>4.5</v>
      </c>
      <c r="Z113" s="3">
        <v>11</v>
      </c>
      <c r="AA113" s="3">
        <v>11</v>
      </c>
      <c r="AB113" s="3">
        <v>5.5</v>
      </c>
      <c r="AC113" s="3">
        <v>11</v>
      </c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</row>
    <row r="114" s="1" customFormat="1" ht="14.5" spans="1:95">
      <c r="A114" s="2">
        <v>93</v>
      </c>
      <c r="B114" s="72">
        <v>15811100</v>
      </c>
      <c r="C114" s="73" t="s">
        <v>114</v>
      </c>
      <c r="D114" s="76" t="s">
        <v>26</v>
      </c>
      <c r="E114" s="42" t="s">
        <v>90</v>
      </c>
      <c r="F114" s="74">
        <v>640.5</v>
      </c>
      <c r="G114" s="74">
        <v>340</v>
      </c>
      <c r="H114" s="75">
        <f t="shared" si="8"/>
        <v>217770</v>
      </c>
      <c r="I114" s="84">
        <v>743</v>
      </c>
      <c r="J114" s="83">
        <v>4267</v>
      </c>
      <c r="K114" s="3">
        <f t="shared" si="9"/>
        <v>238000</v>
      </c>
      <c r="L114" s="3">
        <f t="shared" si="10"/>
        <v>700</v>
      </c>
      <c r="M114" s="3">
        <v>151</v>
      </c>
      <c r="N114" s="3">
        <v>39</v>
      </c>
      <c r="O114" s="3">
        <v>510</v>
      </c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</row>
    <row r="115" s="1" customFormat="1" ht="14.5" spans="1:95">
      <c r="A115" s="2">
        <v>94</v>
      </c>
      <c r="B115" s="72">
        <v>15616000</v>
      </c>
      <c r="C115" s="73" t="s">
        <v>115</v>
      </c>
      <c r="D115" s="76" t="s">
        <v>26</v>
      </c>
      <c r="E115" s="42" t="s">
        <v>90</v>
      </c>
      <c r="F115" s="74">
        <v>88.4</v>
      </c>
      <c r="G115" s="74">
        <v>380</v>
      </c>
      <c r="H115" s="75">
        <f t="shared" si="8"/>
        <v>33592</v>
      </c>
      <c r="I115" s="84">
        <v>99</v>
      </c>
      <c r="J115" s="83">
        <v>4267</v>
      </c>
      <c r="K115" s="3">
        <f t="shared" si="9"/>
        <v>33592</v>
      </c>
      <c r="L115" s="3">
        <f t="shared" si="10"/>
        <v>88.4</v>
      </c>
      <c r="M115" s="3">
        <v>6.4</v>
      </c>
      <c r="N115" s="3">
        <v>11</v>
      </c>
      <c r="O115" s="3">
        <v>11</v>
      </c>
      <c r="P115" s="3"/>
      <c r="Q115" s="3"/>
      <c r="R115" s="3"/>
      <c r="S115" s="3"/>
      <c r="T115" s="3"/>
      <c r="U115" s="3"/>
      <c r="V115" s="3"/>
      <c r="W115" s="3">
        <v>11</v>
      </c>
      <c r="X115" s="3">
        <v>11</v>
      </c>
      <c r="Y115" s="3">
        <v>4.5</v>
      </c>
      <c r="Z115" s="3">
        <v>11</v>
      </c>
      <c r="AA115" s="3">
        <v>6</v>
      </c>
      <c r="AB115" s="3">
        <v>5.5</v>
      </c>
      <c r="AC115" s="3">
        <v>11</v>
      </c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</row>
    <row r="116" s="1" customFormat="1" ht="14.5" spans="1:95">
      <c r="A116" s="2">
        <v>95</v>
      </c>
      <c r="B116" s="77" t="s">
        <v>287</v>
      </c>
      <c r="C116" s="73" t="s">
        <v>116</v>
      </c>
      <c r="D116" s="76" t="s">
        <v>26</v>
      </c>
      <c r="E116" s="42" t="s">
        <v>29</v>
      </c>
      <c r="F116" s="74">
        <v>1758</v>
      </c>
      <c r="G116" s="74">
        <v>65</v>
      </c>
      <c r="H116" s="75">
        <f t="shared" si="8"/>
        <v>114270</v>
      </c>
      <c r="I116" s="84">
        <v>1980</v>
      </c>
      <c r="J116" s="83">
        <v>4267</v>
      </c>
      <c r="K116" s="3">
        <f t="shared" si="9"/>
        <v>114270</v>
      </c>
      <c r="L116" s="3">
        <f t="shared" si="10"/>
        <v>1758</v>
      </c>
      <c r="M116" s="3">
        <v>128</v>
      </c>
      <c r="N116" s="3">
        <v>220</v>
      </c>
      <c r="O116" s="3">
        <v>220</v>
      </c>
      <c r="P116" s="3"/>
      <c r="Q116" s="3"/>
      <c r="R116" s="3"/>
      <c r="S116" s="3"/>
      <c r="T116" s="3"/>
      <c r="U116" s="3"/>
      <c r="V116" s="3"/>
      <c r="W116" s="3">
        <v>220</v>
      </c>
      <c r="X116" s="3">
        <v>220</v>
      </c>
      <c r="Y116" s="3">
        <v>90</v>
      </c>
      <c r="Z116" s="3">
        <v>220</v>
      </c>
      <c r="AA116" s="3">
        <v>110</v>
      </c>
      <c r="AB116" s="3">
        <v>110</v>
      </c>
      <c r="AC116" s="3">
        <v>220</v>
      </c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</row>
    <row r="117" s="1" customFormat="1" ht="14.5" spans="1:95">
      <c r="A117" s="2">
        <v>96</v>
      </c>
      <c r="B117" s="72">
        <v>15851100</v>
      </c>
      <c r="C117" s="73" t="s">
        <v>117</v>
      </c>
      <c r="D117" s="76" t="s">
        <v>26</v>
      </c>
      <c r="E117" s="42" t="s">
        <v>90</v>
      </c>
      <c r="F117" s="74">
        <v>95.7</v>
      </c>
      <c r="G117" s="74">
        <v>300</v>
      </c>
      <c r="H117" s="75">
        <f t="shared" si="8"/>
        <v>28710</v>
      </c>
      <c r="I117" s="84">
        <v>99</v>
      </c>
      <c r="J117" s="83">
        <v>4267</v>
      </c>
      <c r="K117" s="3">
        <f t="shared" si="9"/>
        <v>28710</v>
      </c>
      <c r="L117" s="3">
        <f t="shared" si="10"/>
        <v>95.7</v>
      </c>
      <c r="M117" s="3">
        <v>3.2</v>
      </c>
      <c r="N117" s="3">
        <v>11</v>
      </c>
      <c r="O117" s="3">
        <v>11</v>
      </c>
      <c r="P117" s="3"/>
      <c r="Q117" s="3"/>
      <c r="R117" s="3"/>
      <c r="S117" s="3"/>
      <c r="T117" s="3"/>
      <c r="U117" s="3"/>
      <c r="V117" s="3"/>
      <c r="W117" s="3">
        <v>11</v>
      </c>
      <c r="X117" s="3">
        <v>11</v>
      </c>
      <c r="Y117" s="3">
        <v>4.5</v>
      </c>
      <c r="Z117" s="3">
        <v>11</v>
      </c>
      <c r="AA117" s="3">
        <v>11</v>
      </c>
      <c r="AB117" s="3">
        <v>11</v>
      </c>
      <c r="AC117" s="3">
        <v>11</v>
      </c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</row>
    <row r="118" s="1" customFormat="1" ht="14.5" spans="1:95">
      <c r="A118" s="2">
        <v>97</v>
      </c>
      <c r="B118" s="72">
        <v>15331154</v>
      </c>
      <c r="C118" s="73" t="s">
        <v>118</v>
      </c>
      <c r="D118" s="76" t="s">
        <v>26</v>
      </c>
      <c r="E118" s="42" t="s">
        <v>90</v>
      </c>
      <c r="F118" s="74">
        <v>49.5</v>
      </c>
      <c r="G118" s="74">
        <v>350</v>
      </c>
      <c r="H118" s="75">
        <f t="shared" si="8"/>
        <v>17325</v>
      </c>
      <c r="I118" s="84">
        <v>50</v>
      </c>
      <c r="J118" s="83">
        <v>4267</v>
      </c>
      <c r="K118" s="3">
        <f t="shared" si="9"/>
        <v>17325</v>
      </c>
      <c r="L118" s="3">
        <f t="shared" si="10"/>
        <v>49.5</v>
      </c>
      <c r="M118" s="3">
        <v>3.2</v>
      </c>
      <c r="N118" s="3">
        <v>5.5</v>
      </c>
      <c r="O118" s="3">
        <v>5.5</v>
      </c>
      <c r="P118" s="3"/>
      <c r="Q118" s="3"/>
      <c r="R118" s="3"/>
      <c r="S118" s="3"/>
      <c r="T118" s="3"/>
      <c r="U118" s="3"/>
      <c r="V118" s="3"/>
      <c r="W118" s="3">
        <v>5.5</v>
      </c>
      <c r="X118" s="3">
        <v>5.5</v>
      </c>
      <c r="Y118" s="3">
        <v>2.3</v>
      </c>
      <c r="Z118" s="3">
        <v>5.5</v>
      </c>
      <c r="AA118" s="3">
        <v>5.5</v>
      </c>
      <c r="AB118" s="3">
        <v>5.5</v>
      </c>
      <c r="AC118" s="3">
        <v>5.5</v>
      </c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</row>
    <row r="119" s="1" customFormat="1" ht="14.5" spans="1:95">
      <c r="A119" s="2">
        <v>98</v>
      </c>
      <c r="B119" s="72">
        <v>15331153</v>
      </c>
      <c r="C119" s="73" t="s">
        <v>119</v>
      </c>
      <c r="D119" s="76" t="s">
        <v>26</v>
      </c>
      <c r="E119" s="42" t="s">
        <v>90</v>
      </c>
      <c r="F119" s="74">
        <v>96.7</v>
      </c>
      <c r="G119" s="74">
        <v>850</v>
      </c>
      <c r="H119" s="75">
        <f t="shared" si="8"/>
        <v>82195</v>
      </c>
      <c r="I119" s="84">
        <v>80</v>
      </c>
      <c r="J119" s="83">
        <v>4267</v>
      </c>
      <c r="K119" s="3">
        <f t="shared" si="9"/>
        <v>82195</v>
      </c>
      <c r="L119" s="3">
        <f t="shared" si="10"/>
        <v>96.7</v>
      </c>
      <c r="M119" s="3">
        <v>6.4</v>
      </c>
      <c r="N119" s="3">
        <v>11</v>
      </c>
      <c r="O119" s="3">
        <v>11</v>
      </c>
      <c r="P119" s="3"/>
      <c r="Q119" s="3"/>
      <c r="R119" s="3"/>
      <c r="S119" s="3"/>
      <c r="T119" s="3"/>
      <c r="U119" s="3"/>
      <c r="V119" s="3"/>
      <c r="W119" s="3">
        <v>11</v>
      </c>
      <c r="X119" s="3">
        <v>11</v>
      </c>
      <c r="Y119" s="3">
        <v>2.3</v>
      </c>
      <c r="Z119" s="3">
        <v>11</v>
      </c>
      <c r="AA119" s="3">
        <v>11</v>
      </c>
      <c r="AB119" s="3">
        <v>11</v>
      </c>
      <c r="AC119" s="3">
        <v>11</v>
      </c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</row>
    <row r="120" s="1" customFormat="1" ht="14.5" spans="1:95">
      <c r="A120" s="2">
        <v>99</v>
      </c>
      <c r="B120" s="72">
        <v>15541200</v>
      </c>
      <c r="C120" s="73" t="s">
        <v>120</v>
      </c>
      <c r="D120" s="76" t="s">
        <v>26</v>
      </c>
      <c r="E120" s="42" t="s">
        <v>90</v>
      </c>
      <c r="F120" s="74">
        <v>87.45</v>
      </c>
      <c r="G120" s="74">
        <v>2500</v>
      </c>
      <c r="H120" s="75">
        <f t="shared" si="8"/>
        <v>218625</v>
      </c>
      <c r="I120" s="84">
        <v>89</v>
      </c>
      <c r="J120" s="83">
        <v>4267</v>
      </c>
      <c r="K120" s="3">
        <f t="shared" si="9"/>
        <v>218625</v>
      </c>
      <c r="L120" s="3">
        <f t="shared" si="10"/>
        <v>87.45</v>
      </c>
      <c r="M120" s="3">
        <v>5.8</v>
      </c>
      <c r="N120" s="3">
        <v>9.9</v>
      </c>
      <c r="O120" s="3">
        <v>9.9</v>
      </c>
      <c r="P120" s="3"/>
      <c r="Q120" s="3"/>
      <c r="R120" s="3"/>
      <c r="S120" s="3"/>
      <c r="T120" s="3"/>
      <c r="U120" s="3"/>
      <c r="V120" s="3"/>
      <c r="W120" s="3">
        <v>9.9</v>
      </c>
      <c r="X120" s="3">
        <v>9.9</v>
      </c>
      <c r="Y120" s="3">
        <v>4.1</v>
      </c>
      <c r="Z120" s="3">
        <v>9.9</v>
      </c>
      <c r="AA120" s="3">
        <v>9.9</v>
      </c>
      <c r="AB120" s="3">
        <v>8.25</v>
      </c>
      <c r="AC120" s="3">
        <v>9.9</v>
      </c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</row>
    <row r="121" s="1" customFormat="1" ht="14.5" spans="1:95">
      <c r="A121" s="2">
        <v>100</v>
      </c>
      <c r="B121" s="72">
        <v>15551600</v>
      </c>
      <c r="C121" s="73" t="s">
        <v>288</v>
      </c>
      <c r="D121" s="76" t="s">
        <v>26</v>
      </c>
      <c r="E121" s="42" t="s">
        <v>90</v>
      </c>
      <c r="F121" s="74">
        <v>59</v>
      </c>
      <c r="G121" s="74">
        <v>500</v>
      </c>
      <c r="H121" s="75">
        <f t="shared" si="8"/>
        <v>29500</v>
      </c>
      <c r="I121" s="84">
        <v>60</v>
      </c>
      <c r="J121" s="83">
        <v>4267</v>
      </c>
      <c r="K121" s="3">
        <f t="shared" si="9"/>
        <v>29500</v>
      </c>
      <c r="L121" s="3">
        <f t="shared" si="10"/>
        <v>59</v>
      </c>
      <c r="M121" s="3">
        <v>2</v>
      </c>
      <c r="N121" s="3">
        <v>7</v>
      </c>
      <c r="O121" s="3">
        <v>7</v>
      </c>
      <c r="P121" s="3"/>
      <c r="Q121" s="3"/>
      <c r="R121" s="3"/>
      <c r="S121" s="3"/>
      <c r="T121" s="3"/>
      <c r="U121" s="3"/>
      <c r="V121" s="3"/>
      <c r="W121" s="3">
        <v>7</v>
      </c>
      <c r="X121" s="3">
        <v>7</v>
      </c>
      <c r="Y121" s="3">
        <v>3</v>
      </c>
      <c r="Z121" s="3">
        <v>7</v>
      </c>
      <c r="AA121" s="3">
        <v>5</v>
      </c>
      <c r="AB121" s="3">
        <v>7</v>
      </c>
      <c r="AC121" s="3">
        <v>7</v>
      </c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</row>
    <row r="122" s="1" customFormat="1" ht="14.5" spans="1:95">
      <c r="A122" s="2">
        <v>101</v>
      </c>
      <c r="B122" s="72">
        <v>15333100</v>
      </c>
      <c r="C122" s="73" t="s">
        <v>122</v>
      </c>
      <c r="D122" s="76" t="s">
        <v>26</v>
      </c>
      <c r="E122" s="42" t="s">
        <v>90</v>
      </c>
      <c r="F122" s="74">
        <v>18</v>
      </c>
      <c r="G122" s="74">
        <v>700</v>
      </c>
      <c r="H122" s="75">
        <f t="shared" si="8"/>
        <v>12600</v>
      </c>
      <c r="I122" s="84">
        <v>12</v>
      </c>
      <c r="J122" s="83">
        <v>4267</v>
      </c>
      <c r="K122" s="3">
        <f t="shared" si="9"/>
        <v>12600</v>
      </c>
      <c r="L122" s="3">
        <f t="shared" si="10"/>
        <v>18</v>
      </c>
      <c r="M122" s="3">
        <v>1</v>
      </c>
      <c r="N122" s="3">
        <v>2</v>
      </c>
      <c r="O122" s="3">
        <v>2</v>
      </c>
      <c r="P122" s="3"/>
      <c r="Q122" s="3"/>
      <c r="R122" s="3"/>
      <c r="S122" s="3"/>
      <c r="T122" s="3"/>
      <c r="U122" s="3"/>
      <c r="V122" s="3"/>
      <c r="W122" s="3">
        <v>2</v>
      </c>
      <c r="X122" s="3">
        <v>2</v>
      </c>
      <c r="Y122" s="3">
        <v>1</v>
      </c>
      <c r="Z122" s="3">
        <v>2</v>
      </c>
      <c r="AA122" s="3">
        <v>2</v>
      </c>
      <c r="AB122" s="3">
        <v>2</v>
      </c>
      <c r="AC122" s="3">
        <v>2</v>
      </c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</row>
    <row r="123" s="1" customFormat="1" ht="14.5" spans="1:2575">
      <c r="A123" s="2">
        <v>102</v>
      </c>
      <c r="B123" s="78"/>
      <c r="C123" s="79"/>
      <c r="D123" s="78"/>
      <c r="E123" s="78"/>
      <c r="F123" s="78"/>
      <c r="G123" s="78"/>
      <c r="H123" s="75"/>
      <c r="I123" s="86"/>
      <c r="J123" s="86"/>
      <c r="K123" s="86"/>
      <c r="L123" s="86"/>
      <c r="M123" s="86"/>
      <c r="N123" s="86"/>
      <c r="O123" s="86"/>
      <c r="P123" s="86"/>
      <c r="Q123" s="86"/>
      <c r="R123" s="86"/>
      <c r="S123" s="86"/>
      <c r="T123" s="86"/>
      <c r="U123" s="86"/>
      <c r="V123" s="86"/>
      <c r="W123" s="86"/>
      <c r="X123" s="86"/>
      <c r="Y123" s="86"/>
      <c r="Z123" s="86"/>
      <c r="AA123" s="86"/>
      <c r="AB123" s="86"/>
      <c r="AC123" s="86"/>
      <c r="AD123" s="86"/>
      <c r="AE123" s="86"/>
      <c r="AF123" s="86"/>
      <c r="AG123" s="86"/>
      <c r="AH123" s="86"/>
      <c r="AI123" s="86"/>
      <c r="AJ123" s="86"/>
      <c r="AK123" s="86"/>
      <c r="AL123" s="86"/>
      <c r="AM123" s="86"/>
      <c r="AN123" s="86"/>
      <c r="AO123" s="86"/>
      <c r="AP123" s="86"/>
      <c r="AQ123" s="86"/>
      <c r="AR123" s="86"/>
      <c r="AS123" s="86"/>
      <c r="AT123" s="86"/>
      <c r="AU123" s="86"/>
      <c r="AV123" s="86"/>
      <c r="AW123" s="86"/>
      <c r="AX123" s="86"/>
      <c r="AY123" s="86"/>
      <c r="AZ123" s="86"/>
      <c r="BA123" s="86"/>
      <c r="BB123" s="86"/>
      <c r="BC123" s="86"/>
      <c r="BD123" s="86"/>
      <c r="BE123" s="86"/>
      <c r="BF123" s="86"/>
      <c r="BG123" s="86"/>
      <c r="BH123" s="86"/>
      <c r="BI123" s="86"/>
      <c r="BJ123" s="86"/>
      <c r="BK123" s="86"/>
      <c r="BL123" s="86"/>
      <c r="BM123" s="86"/>
      <c r="BN123" s="86"/>
      <c r="BO123" s="86"/>
      <c r="BP123" s="86"/>
      <c r="BQ123" s="86"/>
      <c r="BR123" s="86"/>
      <c r="BS123" s="86"/>
      <c r="BT123" s="86"/>
      <c r="BU123" s="86"/>
      <c r="BV123" s="86"/>
      <c r="BW123" s="86"/>
      <c r="BX123" s="86"/>
      <c r="BY123" s="86"/>
      <c r="BZ123" s="86"/>
      <c r="CA123" s="86"/>
      <c r="CB123" s="86"/>
      <c r="CC123" s="86"/>
      <c r="CD123" s="86"/>
      <c r="CE123" s="86"/>
      <c r="CF123" s="86"/>
      <c r="CG123" s="86"/>
      <c r="CH123" s="86"/>
      <c r="CI123" s="86"/>
      <c r="CJ123" s="86"/>
      <c r="CK123" s="86"/>
      <c r="CL123" s="86"/>
      <c r="CM123" s="86"/>
      <c r="CN123" s="86"/>
      <c r="CO123" s="86"/>
      <c r="CP123" s="86"/>
      <c r="CQ123" s="86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  <c r="DK123" s="87"/>
      <c r="DL123" s="87"/>
      <c r="DM123" s="87"/>
      <c r="DN123" s="87"/>
      <c r="DO123" s="87"/>
      <c r="DP123" s="87"/>
      <c r="DQ123" s="87"/>
      <c r="DR123" s="87"/>
      <c r="DS123" s="87"/>
      <c r="DT123" s="87"/>
      <c r="DU123" s="87"/>
      <c r="DV123" s="87"/>
      <c r="DW123" s="87"/>
      <c r="DX123" s="87"/>
      <c r="DY123" s="87"/>
      <c r="DZ123" s="87"/>
      <c r="EA123" s="87"/>
      <c r="EB123" s="87"/>
      <c r="EC123" s="87"/>
      <c r="ED123" s="87"/>
      <c r="EE123" s="87"/>
      <c r="EF123" s="87"/>
      <c r="EG123" s="87"/>
      <c r="EH123" s="87"/>
      <c r="EI123" s="87"/>
      <c r="EJ123" s="87"/>
      <c r="EK123" s="87"/>
      <c r="EL123" s="87"/>
      <c r="EM123" s="87"/>
      <c r="EN123" s="87"/>
      <c r="EO123" s="87"/>
      <c r="EP123" s="87"/>
      <c r="EQ123" s="87"/>
      <c r="ER123" s="87"/>
      <c r="ES123" s="87"/>
      <c r="ET123" s="87"/>
      <c r="EU123" s="87"/>
      <c r="EV123" s="87"/>
      <c r="EW123" s="87"/>
      <c r="EX123" s="87"/>
      <c r="EY123" s="87"/>
      <c r="EZ123" s="87"/>
      <c r="FA123" s="87"/>
      <c r="FB123" s="87"/>
      <c r="FC123" s="87"/>
      <c r="FD123" s="87"/>
      <c r="FE123" s="87"/>
      <c r="FF123" s="87"/>
      <c r="FG123" s="87"/>
      <c r="FH123" s="87"/>
      <c r="FI123" s="87"/>
      <c r="FJ123" s="87"/>
      <c r="FK123" s="87"/>
      <c r="FL123" s="87"/>
      <c r="FM123" s="87"/>
      <c r="FN123" s="87"/>
      <c r="FO123" s="87"/>
      <c r="FP123" s="87"/>
      <c r="FQ123" s="87"/>
      <c r="FR123" s="87"/>
      <c r="FS123" s="87"/>
      <c r="FT123" s="87"/>
      <c r="FU123" s="87"/>
      <c r="FV123" s="87"/>
      <c r="FW123" s="87"/>
      <c r="FX123" s="87"/>
      <c r="FY123" s="87"/>
      <c r="FZ123" s="87"/>
      <c r="GA123" s="87"/>
      <c r="GB123" s="87"/>
      <c r="GC123" s="87"/>
      <c r="GD123" s="87"/>
      <c r="GE123" s="87"/>
      <c r="GF123" s="87"/>
      <c r="GG123" s="87"/>
      <c r="GH123" s="87"/>
      <c r="GI123" s="87"/>
      <c r="GJ123" s="87"/>
      <c r="GK123" s="87"/>
      <c r="GL123" s="87"/>
      <c r="GM123" s="87"/>
      <c r="GN123" s="87"/>
      <c r="GO123" s="87"/>
      <c r="GP123" s="87"/>
      <c r="GQ123" s="87"/>
      <c r="GR123" s="87"/>
      <c r="GS123" s="87"/>
      <c r="GT123" s="87"/>
      <c r="GU123" s="87"/>
      <c r="GV123" s="87"/>
      <c r="GW123" s="87"/>
      <c r="GX123" s="87"/>
      <c r="GY123" s="87"/>
      <c r="GZ123" s="87"/>
      <c r="HA123" s="87"/>
      <c r="HB123" s="87"/>
      <c r="HC123" s="87"/>
      <c r="HD123" s="87"/>
      <c r="HE123" s="87"/>
      <c r="HF123" s="87"/>
      <c r="HG123" s="87"/>
      <c r="HH123" s="87"/>
      <c r="HI123" s="87"/>
      <c r="HJ123" s="87"/>
      <c r="HK123" s="87"/>
      <c r="HL123" s="87"/>
      <c r="HM123" s="87"/>
      <c r="HN123" s="87"/>
      <c r="HO123" s="87"/>
      <c r="HP123" s="87"/>
      <c r="HQ123" s="87"/>
      <c r="HR123" s="87"/>
      <c r="HS123" s="87"/>
      <c r="HT123" s="87"/>
      <c r="HU123" s="87"/>
      <c r="HV123" s="87"/>
      <c r="HW123" s="87"/>
      <c r="HX123" s="87"/>
      <c r="HY123" s="87"/>
      <c r="HZ123" s="87"/>
      <c r="IA123" s="87"/>
      <c r="IB123" s="87"/>
      <c r="IC123" s="87"/>
      <c r="ID123" s="87"/>
      <c r="IE123" s="87"/>
      <c r="IF123" s="87"/>
      <c r="IG123" s="87"/>
      <c r="IH123" s="87"/>
      <c r="II123" s="87"/>
      <c r="IJ123" s="87"/>
      <c r="IK123" s="87"/>
      <c r="IL123" s="87"/>
      <c r="IM123" s="87"/>
      <c r="IN123" s="87"/>
      <c r="IO123" s="87"/>
      <c r="IP123" s="87"/>
      <c r="IQ123" s="87"/>
      <c r="IR123" s="87"/>
      <c r="IS123" s="87"/>
      <c r="IT123" s="87"/>
      <c r="IU123" s="87"/>
      <c r="IV123" s="87"/>
      <c r="IW123" s="87"/>
      <c r="IX123" s="87"/>
      <c r="IY123" s="87"/>
      <c r="IZ123" s="87"/>
      <c r="JA123" s="87"/>
      <c r="JB123" s="87"/>
      <c r="JC123" s="87"/>
      <c r="JD123" s="87"/>
      <c r="JE123" s="87"/>
      <c r="JF123" s="87"/>
      <c r="JG123" s="87"/>
      <c r="JH123" s="87"/>
      <c r="JI123" s="87"/>
      <c r="JJ123" s="87"/>
      <c r="JK123" s="87"/>
      <c r="JL123" s="87"/>
      <c r="JM123" s="87"/>
      <c r="JN123" s="87"/>
      <c r="JO123" s="87"/>
      <c r="JP123" s="87"/>
      <c r="JQ123" s="87"/>
      <c r="JR123" s="87"/>
      <c r="JS123" s="87"/>
      <c r="JT123" s="87"/>
      <c r="JU123" s="87"/>
      <c r="JV123" s="87"/>
      <c r="JW123" s="87"/>
      <c r="JX123" s="87"/>
      <c r="JY123" s="87"/>
      <c r="JZ123" s="87"/>
      <c r="KA123" s="87"/>
      <c r="KB123" s="87"/>
      <c r="KC123" s="87"/>
      <c r="KD123" s="87"/>
      <c r="KE123" s="87"/>
      <c r="KF123" s="87"/>
      <c r="KG123" s="87"/>
      <c r="KH123" s="87"/>
      <c r="KI123" s="87"/>
      <c r="KJ123" s="87"/>
      <c r="KK123" s="87"/>
      <c r="KL123" s="87"/>
      <c r="KM123" s="87"/>
      <c r="KN123" s="87"/>
      <c r="KO123" s="87"/>
      <c r="KP123" s="87"/>
      <c r="KQ123" s="87"/>
      <c r="KR123" s="87"/>
      <c r="KS123" s="87"/>
      <c r="KT123" s="87"/>
      <c r="KU123" s="87"/>
      <c r="KV123" s="87"/>
      <c r="KW123" s="87"/>
      <c r="KX123" s="87"/>
      <c r="KY123" s="87"/>
      <c r="KZ123" s="87"/>
      <c r="LA123" s="87"/>
      <c r="LB123" s="87"/>
      <c r="LC123" s="87"/>
      <c r="LD123" s="87"/>
      <c r="LE123" s="87"/>
      <c r="LF123" s="87"/>
      <c r="LG123" s="87"/>
      <c r="LH123" s="87"/>
      <c r="LI123" s="87"/>
      <c r="LJ123" s="87"/>
      <c r="LK123" s="87"/>
      <c r="LL123" s="87"/>
      <c r="LM123" s="87"/>
      <c r="LN123" s="87"/>
      <c r="LO123" s="87"/>
      <c r="LP123" s="87"/>
      <c r="LQ123" s="87"/>
      <c r="LR123" s="87"/>
      <c r="LS123" s="87"/>
      <c r="LT123" s="87"/>
      <c r="LU123" s="87"/>
      <c r="LV123" s="87"/>
      <c r="LW123" s="87"/>
      <c r="LX123" s="87"/>
      <c r="LY123" s="87"/>
      <c r="LZ123" s="87"/>
      <c r="MA123" s="87"/>
      <c r="MB123" s="87"/>
      <c r="MC123" s="87"/>
      <c r="MD123" s="87"/>
      <c r="ME123" s="87"/>
      <c r="MF123" s="87"/>
      <c r="MG123" s="87"/>
      <c r="MH123" s="87"/>
      <c r="MI123" s="87"/>
      <c r="MJ123" s="87"/>
      <c r="MK123" s="87"/>
      <c r="ML123" s="87"/>
      <c r="MM123" s="87"/>
      <c r="MN123" s="87"/>
      <c r="MO123" s="87"/>
      <c r="MP123" s="87"/>
      <c r="MQ123" s="87"/>
      <c r="MR123" s="87"/>
      <c r="MS123" s="87"/>
      <c r="MT123" s="87"/>
      <c r="MU123" s="87"/>
      <c r="MV123" s="87"/>
      <c r="MW123" s="87"/>
      <c r="MX123" s="87"/>
      <c r="MY123" s="87"/>
      <c r="MZ123" s="87"/>
      <c r="NA123" s="87"/>
      <c r="NB123" s="87"/>
      <c r="NC123" s="87"/>
      <c r="ND123" s="87"/>
      <c r="NE123" s="87"/>
      <c r="NF123" s="87"/>
      <c r="NG123" s="87"/>
      <c r="NH123" s="87"/>
      <c r="NI123" s="87"/>
      <c r="NJ123" s="87"/>
      <c r="NK123" s="87"/>
      <c r="NL123" s="87"/>
      <c r="NM123" s="87"/>
      <c r="NN123" s="87"/>
      <c r="NO123" s="87"/>
      <c r="NP123" s="87"/>
      <c r="NQ123" s="87"/>
      <c r="NR123" s="87"/>
      <c r="NS123" s="87"/>
      <c r="NT123" s="87"/>
      <c r="NU123" s="87"/>
      <c r="NV123" s="87"/>
      <c r="NW123" s="87"/>
      <c r="NX123" s="87"/>
      <c r="NY123" s="87"/>
      <c r="NZ123" s="87"/>
      <c r="OA123" s="87"/>
      <c r="OB123" s="87"/>
      <c r="OC123" s="87"/>
      <c r="OD123" s="87"/>
      <c r="OE123" s="87"/>
      <c r="OF123" s="87"/>
      <c r="OG123" s="87"/>
      <c r="OH123" s="87"/>
      <c r="OI123" s="87"/>
      <c r="OJ123" s="87"/>
      <c r="OK123" s="87"/>
      <c r="OL123" s="87"/>
      <c r="OM123" s="87"/>
      <c r="ON123" s="87"/>
      <c r="OO123" s="87"/>
      <c r="OP123" s="87"/>
      <c r="OQ123" s="87"/>
      <c r="OR123" s="87"/>
      <c r="OS123" s="87"/>
      <c r="OT123" s="87"/>
      <c r="OU123" s="87"/>
      <c r="OV123" s="87"/>
      <c r="OW123" s="87"/>
      <c r="OX123" s="87"/>
      <c r="OY123" s="87"/>
      <c r="OZ123" s="87"/>
      <c r="PA123" s="87"/>
      <c r="PB123" s="87"/>
      <c r="PC123" s="87"/>
      <c r="PD123" s="87"/>
      <c r="PE123" s="87"/>
      <c r="PF123" s="87"/>
      <c r="PG123" s="87"/>
      <c r="PH123" s="87"/>
      <c r="PI123" s="87"/>
      <c r="PJ123" s="87"/>
      <c r="PK123" s="87"/>
      <c r="PL123" s="87"/>
      <c r="PM123" s="87"/>
      <c r="PN123" s="87"/>
      <c r="PO123" s="87"/>
      <c r="PP123" s="87"/>
      <c r="PQ123" s="87"/>
      <c r="PR123" s="87"/>
      <c r="PS123" s="87"/>
      <c r="PT123" s="87"/>
      <c r="PU123" s="87"/>
      <c r="PV123" s="87"/>
      <c r="PW123" s="87"/>
      <c r="PX123" s="87"/>
      <c r="PY123" s="87"/>
      <c r="PZ123" s="87"/>
      <c r="QA123" s="87"/>
      <c r="QB123" s="87"/>
      <c r="QC123" s="87"/>
      <c r="QD123" s="87"/>
      <c r="QE123" s="87"/>
      <c r="QF123" s="87"/>
      <c r="QG123" s="87"/>
      <c r="QH123" s="87"/>
      <c r="QI123" s="87"/>
      <c r="QJ123" s="87"/>
      <c r="QK123" s="87"/>
      <c r="QL123" s="87"/>
      <c r="QM123" s="87"/>
      <c r="QN123" s="87"/>
      <c r="QO123" s="87"/>
      <c r="QP123" s="87"/>
      <c r="QQ123" s="87"/>
      <c r="QR123" s="87"/>
      <c r="QS123" s="87"/>
      <c r="QT123" s="87"/>
      <c r="QU123" s="87"/>
      <c r="QV123" s="87"/>
      <c r="QW123" s="87"/>
      <c r="QX123" s="87"/>
      <c r="QY123" s="87"/>
      <c r="QZ123" s="87"/>
      <c r="RA123" s="87"/>
      <c r="RB123" s="87"/>
      <c r="RC123" s="87"/>
      <c r="RD123" s="87"/>
      <c r="RE123" s="87"/>
      <c r="RF123" s="87"/>
      <c r="RG123" s="87"/>
      <c r="RH123" s="87"/>
      <c r="RI123" s="87"/>
      <c r="RJ123" s="87"/>
      <c r="RK123" s="87"/>
      <c r="RL123" s="87"/>
      <c r="RM123" s="87"/>
      <c r="RN123" s="87"/>
      <c r="RO123" s="87"/>
      <c r="RP123" s="87"/>
      <c r="RQ123" s="87"/>
      <c r="RR123" s="87"/>
      <c r="RS123" s="87"/>
      <c r="RT123" s="87"/>
      <c r="RU123" s="87"/>
      <c r="RV123" s="87"/>
      <c r="RW123" s="87"/>
      <c r="RX123" s="87"/>
      <c r="RY123" s="87"/>
      <c r="RZ123" s="87"/>
      <c r="SA123" s="87"/>
      <c r="SB123" s="87"/>
      <c r="SC123" s="87"/>
      <c r="SD123" s="87"/>
      <c r="SE123" s="87"/>
      <c r="SF123" s="87"/>
      <c r="SG123" s="87"/>
      <c r="SH123" s="87"/>
      <c r="SI123" s="87"/>
      <c r="SJ123" s="87"/>
      <c r="SK123" s="87"/>
      <c r="SL123" s="87"/>
      <c r="SM123" s="87"/>
      <c r="SN123" s="87"/>
      <c r="SO123" s="87"/>
      <c r="SP123" s="87"/>
      <c r="SQ123" s="87"/>
      <c r="SR123" s="87"/>
      <c r="SS123" s="87"/>
      <c r="ST123" s="87"/>
      <c r="SU123" s="87"/>
      <c r="SV123" s="87"/>
      <c r="SW123" s="87"/>
      <c r="SX123" s="87"/>
      <c r="SY123" s="87"/>
      <c r="SZ123" s="87"/>
      <c r="TA123" s="87"/>
      <c r="TB123" s="87"/>
      <c r="TC123" s="87"/>
      <c r="TD123" s="87"/>
      <c r="TE123" s="87"/>
      <c r="TF123" s="87"/>
      <c r="TG123" s="87"/>
      <c r="TH123" s="87"/>
      <c r="TI123" s="87"/>
      <c r="TJ123" s="87"/>
      <c r="TK123" s="87"/>
      <c r="TL123" s="87"/>
      <c r="TM123" s="87"/>
      <c r="TN123" s="87"/>
      <c r="TO123" s="87"/>
      <c r="TP123" s="87"/>
      <c r="TQ123" s="87"/>
      <c r="TR123" s="87"/>
      <c r="TS123" s="87"/>
      <c r="TT123" s="87"/>
      <c r="TU123" s="87"/>
      <c r="TV123" s="87"/>
      <c r="TW123" s="87"/>
      <c r="TX123" s="87"/>
      <c r="TY123" s="87"/>
      <c r="TZ123" s="87"/>
      <c r="UA123" s="87"/>
      <c r="UB123" s="87"/>
      <c r="UC123" s="87"/>
      <c r="UD123" s="87"/>
      <c r="UE123" s="87"/>
      <c r="UF123" s="87"/>
      <c r="UG123" s="87"/>
      <c r="UH123" s="87"/>
      <c r="UI123" s="87"/>
      <c r="UJ123" s="87"/>
      <c r="UK123" s="87"/>
      <c r="UL123" s="87"/>
      <c r="UM123" s="87"/>
      <c r="UN123" s="87"/>
      <c r="UO123" s="87"/>
      <c r="UP123" s="87"/>
      <c r="UQ123" s="87"/>
      <c r="UR123" s="87"/>
      <c r="US123" s="87"/>
      <c r="UT123" s="87"/>
      <c r="UU123" s="87"/>
      <c r="UV123" s="87"/>
      <c r="UW123" s="87"/>
      <c r="UX123" s="87"/>
      <c r="UY123" s="87"/>
      <c r="UZ123" s="87"/>
      <c r="VA123" s="87"/>
      <c r="VB123" s="87"/>
      <c r="VC123" s="87"/>
      <c r="VD123" s="87"/>
      <c r="VE123" s="87"/>
      <c r="VF123" s="87"/>
      <c r="VG123" s="87"/>
      <c r="VH123" s="87"/>
      <c r="VI123" s="87"/>
      <c r="VJ123" s="87"/>
      <c r="VK123" s="87"/>
      <c r="VL123" s="87"/>
      <c r="VM123" s="87"/>
      <c r="VN123" s="87"/>
      <c r="VO123" s="87"/>
      <c r="VP123" s="87"/>
      <c r="VQ123" s="87"/>
      <c r="VR123" s="87"/>
      <c r="VS123" s="87"/>
      <c r="VT123" s="87"/>
      <c r="VU123" s="87"/>
      <c r="VV123" s="87"/>
      <c r="VW123" s="87"/>
      <c r="VX123" s="87"/>
      <c r="VY123" s="87"/>
      <c r="VZ123" s="87"/>
      <c r="WA123" s="87"/>
      <c r="WB123" s="87"/>
      <c r="WC123" s="87"/>
      <c r="WD123" s="87"/>
      <c r="WE123" s="87"/>
      <c r="WF123" s="87"/>
      <c r="WG123" s="87"/>
      <c r="WH123" s="87"/>
      <c r="WI123" s="87"/>
      <c r="WJ123" s="87"/>
      <c r="WK123" s="87"/>
      <c r="WL123" s="87"/>
      <c r="WM123" s="87"/>
      <c r="WN123" s="87"/>
      <c r="WO123" s="87"/>
      <c r="WP123" s="87"/>
      <c r="WQ123" s="87"/>
      <c r="WR123" s="87"/>
      <c r="WS123" s="87"/>
      <c r="WT123" s="87"/>
      <c r="WU123" s="87"/>
      <c r="WV123" s="87"/>
      <c r="WW123" s="87"/>
      <c r="WX123" s="87"/>
      <c r="WY123" s="87"/>
      <c r="WZ123" s="87"/>
      <c r="XA123" s="87"/>
      <c r="XB123" s="87"/>
      <c r="XC123" s="87"/>
      <c r="XD123" s="87"/>
      <c r="XE123" s="87"/>
      <c r="XF123" s="87"/>
      <c r="XG123" s="87"/>
      <c r="XH123" s="87"/>
      <c r="XI123" s="87"/>
      <c r="XJ123" s="87"/>
      <c r="XK123" s="87"/>
      <c r="XL123" s="87"/>
      <c r="XM123" s="87"/>
      <c r="XN123" s="87"/>
      <c r="XO123" s="87"/>
      <c r="XP123" s="87"/>
      <c r="XQ123" s="87"/>
      <c r="XR123" s="87"/>
      <c r="XS123" s="87"/>
      <c r="XT123" s="87"/>
      <c r="XU123" s="87"/>
      <c r="XV123" s="87"/>
      <c r="XW123" s="87"/>
      <c r="XX123" s="87"/>
      <c r="XY123" s="87"/>
      <c r="XZ123" s="87"/>
      <c r="YA123" s="87"/>
      <c r="YB123" s="87"/>
      <c r="YC123" s="87"/>
      <c r="YD123" s="87"/>
      <c r="YE123" s="87"/>
      <c r="YF123" s="87"/>
      <c r="YG123" s="87"/>
      <c r="YH123" s="87"/>
      <c r="YI123" s="87"/>
      <c r="YJ123" s="87"/>
      <c r="YK123" s="87"/>
      <c r="YL123" s="87"/>
      <c r="YM123" s="87"/>
      <c r="YN123" s="87"/>
      <c r="YO123" s="87"/>
      <c r="YP123" s="87"/>
      <c r="YQ123" s="87"/>
      <c r="YR123" s="87"/>
      <c r="YS123" s="87"/>
      <c r="YT123" s="87"/>
      <c r="YU123" s="87"/>
      <c r="YV123" s="87"/>
      <c r="YW123" s="87"/>
      <c r="YX123" s="87"/>
      <c r="YY123" s="87"/>
      <c r="YZ123" s="87"/>
      <c r="ZA123" s="87"/>
      <c r="ZB123" s="87"/>
      <c r="ZC123" s="87"/>
      <c r="ZD123" s="87"/>
      <c r="ZE123" s="87"/>
      <c r="ZF123" s="87"/>
      <c r="ZG123" s="87"/>
      <c r="ZH123" s="87"/>
      <c r="ZI123" s="87"/>
      <c r="ZJ123" s="87"/>
      <c r="ZK123" s="87"/>
      <c r="ZL123" s="87"/>
      <c r="ZM123" s="87"/>
      <c r="ZN123" s="87"/>
      <c r="ZO123" s="87"/>
      <c r="ZP123" s="87"/>
      <c r="ZQ123" s="87"/>
      <c r="ZR123" s="87"/>
      <c r="ZS123" s="87"/>
      <c r="ZT123" s="87"/>
      <c r="ZU123" s="87"/>
      <c r="ZV123" s="87"/>
      <c r="ZW123" s="87"/>
      <c r="ZX123" s="87"/>
      <c r="ZY123" s="87"/>
      <c r="ZZ123" s="87"/>
      <c r="AAA123" s="87"/>
      <c r="AAB123" s="87"/>
      <c r="AAC123" s="87"/>
      <c r="AAD123" s="87"/>
      <c r="AAE123" s="87"/>
      <c r="AAF123" s="87"/>
      <c r="AAG123" s="87"/>
      <c r="AAH123" s="87"/>
      <c r="AAI123" s="87"/>
      <c r="AAJ123" s="87"/>
      <c r="AAK123" s="87"/>
      <c r="AAL123" s="87"/>
      <c r="AAM123" s="87"/>
      <c r="AAN123" s="87"/>
      <c r="AAO123" s="87"/>
      <c r="AAP123" s="87"/>
      <c r="AAQ123" s="87"/>
      <c r="AAR123" s="87"/>
      <c r="AAS123" s="87"/>
      <c r="AAT123" s="87"/>
      <c r="AAU123" s="87"/>
      <c r="AAV123" s="87"/>
      <c r="AAW123" s="87"/>
      <c r="AAX123" s="87"/>
      <c r="AAY123" s="87"/>
      <c r="AAZ123" s="87"/>
      <c r="ABA123" s="87"/>
      <c r="ABB123" s="87"/>
      <c r="ABC123" s="87"/>
      <c r="ABD123" s="87"/>
      <c r="ABE123" s="87"/>
      <c r="ABF123" s="87"/>
      <c r="ABG123" s="87"/>
      <c r="ABH123" s="87"/>
      <c r="ABI123" s="87"/>
      <c r="ABJ123" s="87"/>
      <c r="ABK123" s="87"/>
      <c r="ABL123" s="87"/>
      <c r="ABM123" s="87"/>
      <c r="ABN123" s="87"/>
      <c r="ABO123" s="87"/>
      <c r="ABP123" s="87"/>
      <c r="ABQ123" s="87"/>
      <c r="ABR123" s="87"/>
      <c r="ABS123" s="87"/>
      <c r="ABT123" s="87"/>
      <c r="ABU123" s="87"/>
      <c r="ABV123" s="87"/>
      <c r="ABW123" s="87"/>
      <c r="ABX123" s="87"/>
      <c r="ABY123" s="87"/>
      <c r="ABZ123" s="87"/>
      <c r="ACA123" s="87"/>
      <c r="ACB123" s="87"/>
      <c r="ACC123" s="87"/>
      <c r="ACD123" s="87"/>
      <c r="ACE123" s="87"/>
      <c r="ACF123" s="87"/>
      <c r="ACG123" s="87"/>
      <c r="ACH123" s="87"/>
      <c r="ACI123" s="87"/>
      <c r="ACJ123" s="87"/>
      <c r="ACK123" s="87"/>
      <c r="ACL123" s="87"/>
      <c r="ACM123" s="87"/>
      <c r="ACN123" s="87"/>
      <c r="ACO123" s="87"/>
      <c r="ACP123" s="87"/>
      <c r="ACQ123" s="87"/>
      <c r="ACR123" s="87"/>
      <c r="ACS123" s="87"/>
      <c r="ACT123" s="87"/>
      <c r="ACU123" s="87"/>
      <c r="ACV123" s="87"/>
      <c r="ACW123" s="87"/>
      <c r="ACX123" s="87"/>
      <c r="ACY123" s="87"/>
      <c r="ACZ123" s="87"/>
      <c r="ADA123" s="87"/>
      <c r="ADB123" s="87"/>
      <c r="ADC123" s="87"/>
      <c r="ADD123" s="87"/>
      <c r="ADE123" s="87"/>
      <c r="ADF123" s="87"/>
      <c r="ADG123" s="87"/>
      <c r="ADH123" s="87"/>
      <c r="ADI123" s="87"/>
      <c r="ADJ123" s="87"/>
      <c r="ADK123" s="87"/>
      <c r="ADL123" s="87"/>
      <c r="ADM123" s="87"/>
      <c r="ADN123" s="87"/>
      <c r="ADO123" s="87"/>
      <c r="ADP123" s="87"/>
      <c r="ADQ123" s="87"/>
      <c r="ADR123" s="87"/>
      <c r="ADS123" s="87"/>
      <c r="ADT123" s="87"/>
      <c r="ADU123" s="87"/>
      <c r="ADV123" s="87"/>
      <c r="ADW123" s="87"/>
      <c r="ADX123" s="87"/>
      <c r="ADY123" s="87"/>
      <c r="ADZ123" s="87"/>
      <c r="AEA123" s="87"/>
      <c r="AEB123" s="87"/>
      <c r="AEC123" s="87"/>
      <c r="AED123" s="87"/>
      <c r="AEE123" s="87"/>
      <c r="AEF123" s="87"/>
      <c r="AEG123" s="87"/>
      <c r="AEH123" s="87"/>
      <c r="AEI123" s="87"/>
      <c r="AEJ123" s="87"/>
      <c r="AEK123" s="87"/>
      <c r="AEL123" s="87"/>
      <c r="AEM123" s="87"/>
      <c r="AEN123" s="87"/>
      <c r="AEO123" s="87"/>
      <c r="AEP123" s="87"/>
      <c r="AEQ123" s="87"/>
      <c r="AER123" s="87"/>
      <c r="AES123" s="87"/>
      <c r="AET123" s="87"/>
      <c r="AEU123" s="87"/>
      <c r="AEV123" s="87"/>
      <c r="AEW123" s="87"/>
      <c r="AEX123" s="87"/>
      <c r="AEY123" s="87"/>
      <c r="AEZ123" s="87"/>
      <c r="AFA123" s="87"/>
      <c r="AFB123" s="87"/>
      <c r="AFC123" s="87"/>
      <c r="AFD123" s="87"/>
      <c r="AFE123" s="87"/>
      <c r="AFF123" s="87"/>
      <c r="AFG123" s="87"/>
      <c r="AFH123" s="87"/>
      <c r="AFI123" s="87"/>
      <c r="AFJ123" s="87"/>
      <c r="AFK123" s="87"/>
      <c r="AFL123" s="87"/>
      <c r="AFM123" s="87"/>
      <c r="AFN123" s="87"/>
      <c r="AFO123" s="87"/>
      <c r="AFP123" s="87"/>
      <c r="AFQ123" s="87"/>
      <c r="AFR123" s="87"/>
      <c r="AFS123" s="87"/>
      <c r="AFT123" s="87"/>
      <c r="AFU123" s="87"/>
      <c r="AFV123" s="87"/>
      <c r="AFW123" s="87"/>
      <c r="AFX123" s="87"/>
      <c r="AFY123" s="87"/>
      <c r="AFZ123" s="87"/>
      <c r="AGA123" s="87"/>
      <c r="AGB123" s="87"/>
      <c r="AGC123" s="87"/>
      <c r="AGD123" s="87"/>
      <c r="AGE123" s="87"/>
      <c r="AGF123" s="87"/>
      <c r="AGG123" s="87"/>
      <c r="AGH123" s="87"/>
      <c r="AGI123" s="87"/>
      <c r="AGJ123" s="87"/>
      <c r="AGK123" s="87"/>
      <c r="AGL123" s="87"/>
      <c r="AGM123" s="87"/>
      <c r="AGN123" s="87"/>
      <c r="AGO123" s="87"/>
      <c r="AGP123" s="87"/>
      <c r="AGQ123" s="87"/>
      <c r="AGR123" s="87"/>
      <c r="AGS123" s="87"/>
      <c r="AGT123" s="87"/>
      <c r="AGU123" s="87"/>
      <c r="AGV123" s="87"/>
      <c r="AGW123" s="87"/>
      <c r="AGX123" s="87"/>
      <c r="AGY123" s="87"/>
      <c r="AGZ123" s="87"/>
      <c r="AHA123" s="87"/>
      <c r="AHB123" s="87"/>
      <c r="AHC123" s="87"/>
      <c r="AHD123" s="87"/>
      <c r="AHE123" s="87"/>
      <c r="AHF123" s="87"/>
      <c r="AHG123" s="87"/>
      <c r="AHH123" s="87"/>
      <c r="AHI123" s="87"/>
      <c r="AHJ123" s="87"/>
      <c r="AHK123" s="87"/>
      <c r="AHL123" s="87"/>
      <c r="AHM123" s="87"/>
      <c r="AHN123" s="87"/>
      <c r="AHO123" s="87"/>
      <c r="AHP123" s="87"/>
      <c r="AHQ123" s="87"/>
      <c r="AHR123" s="87"/>
      <c r="AHS123" s="87"/>
      <c r="AHT123" s="87"/>
      <c r="AHU123" s="87"/>
      <c r="AHV123" s="87"/>
      <c r="AHW123" s="87"/>
      <c r="AHX123" s="87"/>
      <c r="AHY123" s="87"/>
      <c r="AHZ123" s="87"/>
      <c r="AIA123" s="87"/>
      <c r="AIB123" s="87"/>
      <c r="AIC123" s="87"/>
      <c r="AID123" s="87"/>
      <c r="AIE123" s="87"/>
      <c r="AIF123" s="87"/>
      <c r="AIG123" s="87"/>
      <c r="AIH123" s="87"/>
      <c r="AII123" s="87"/>
      <c r="AIJ123" s="87"/>
      <c r="AIK123" s="87"/>
      <c r="AIL123" s="87"/>
      <c r="AIM123" s="87"/>
      <c r="AIN123" s="87"/>
      <c r="AIO123" s="87"/>
      <c r="AIP123" s="87"/>
      <c r="AIQ123" s="87"/>
      <c r="AIR123" s="87"/>
      <c r="AIS123" s="87"/>
      <c r="AIT123" s="87"/>
      <c r="AIU123" s="87"/>
      <c r="AIV123" s="87"/>
      <c r="AIW123" s="87"/>
      <c r="AIX123" s="87"/>
      <c r="AIY123" s="87"/>
      <c r="AIZ123" s="87"/>
      <c r="AJA123" s="87"/>
      <c r="AJB123" s="87"/>
      <c r="AJC123" s="87"/>
      <c r="AJD123" s="87"/>
      <c r="AJE123" s="87"/>
      <c r="AJF123" s="87"/>
      <c r="AJG123" s="87"/>
      <c r="AJH123" s="87"/>
      <c r="AJI123" s="87"/>
      <c r="AJJ123" s="87"/>
      <c r="AJK123" s="87"/>
      <c r="AJL123" s="87"/>
      <c r="AJM123" s="87"/>
      <c r="AJN123" s="87"/>
      <c r="AJO123" s="87"/>
      <c r="AJP123" s="87"/>
      <c r="AJQ123" s="87"/>
      <c r="AJR123" s="87"/>
      <c r="AJS123" s="87"/>
      <c r="AJT123" s="87"/>
      <c r="AJU123" s="87"/>
      <c r="AJV123" s="87"/>
      <c r="AJW123" s="87"/>
      <c r="AJX123" s="87"/>
      <c r="AJY123" s="87"/>
      <c r="AJZ123" s="87"/>
      <c r="AKA123" s="87"/>
      <c r="AKB123" s="87"/>
      <c r="AKC123" s="87"/>
      <c r="AKD123" s="87"/>
      <c r="AKE123" s="87"/>
      <c r="AKF123" s="87"/>
      <c r="AKG123" s="87"/>
      <c r="AKH123" s="87"/>
      <c r="AKI123" s="87"/>
      <c r="AKJ123" s="87"/>
      <c r="AKK123" s="87"/>
      <c r="AKL123" s="87"/>
      <c r="AKM123" s="87"/>
      <c r="AKN123" s="87"/>
      <c r="AKO123" s="87"/>
      <c r="AKP123" s="87"/>
      <c r="AKQ123" s="87"/>
      <c r="AKR123" s="87"/>
      <c r="AKS123" s="87"/>
      <c r="AKT123" s="87"/>
      <c r="AKU123" s="87"/>
      <c r="AKV123" s="87"/>
      <c r="AKW123" s="87"/>
      <c r="AKX123" s="87"/>
      <c r="AKY123" s="87"/>
      <c r="AKZ123" s="87"/>
      <c r="ALA123" s="87"/>
      <c r="ALB123" s="87"/>
      <c r="ALC123" s="87"/>
      <c r="ALD123" s="87"/>
      <c r="ALE123" s="87"/>
      <c r="ALF123" s="87"/>
      <c r="ALG123" s="87"/>
      <c r="ALH123" s="87"/>
      <c r="ALI123" s="87"/>
      <c r="ALJ123" s="87"/>
      <c r="ALK123" s="87"/>
      <c r="ALL123" s="87"/>
      <c r="ALM123" s="87"/>
      <c r="ALN123" s="87"/>
      <c r="ALO123" s="87"/>
      <c r="ALP123" s="87"/>
      <c r="ALQ123" s="87"/>
      <c r="ALR123" s="87"/>
      <c r="ALS123" s="87"/>
      <c r="ALT123" s="87"/>
      <c r="ALU123" s="87"/>
      <c r="ALV123" s="87"/>
      <c r="ALW123" s="87"/>
      <c r="ALX123" s="87"/>
      <c r="ALY123" s="87"/>
      <c r="ALZ123" s="87"/>
      <c r="AMA123" s="87"/>
      <c r="AMB123" s="87"/>
      <c r="AMC123" s="87"/>
      <c r="AMD123" s="87"/>
      <c r="AME123" s="87"/>
      <c r="AMF123" s="87"/>
      <c r="AMG123" s="87"/>
      <c r="AMH123" s="87"/>
      <c r="AMI123" s="87"/>
      <c r="AMJ123" s="87"/>
      <c r="AMK123" s="87"/>
      <c r="AML123" s="87"/>
      <c r="AMM123" s="87"/>
      <c r="AMN123" s="87"/>
      <c r="AMO123" s="87"/>
      <c r="AMP123" s="87"/>
      <c r="AMQ123" s="87"/>
      <c r="AMR123" s="87"/>
      <c r="AMS123" s="87"/>
      <c r="AMT123" s="87"/>
      <c r="AMU123" s="87"/>
      <c r="AMV123" s="87"/>
      <c r="AMW123" s="87"/>
      <c r="AMX123" s="87"/>
      <c r="AMY123" s="87"/>
      <c r="AMZ123" s="87"/>
      <c r="ANA123" s="87"/>
      <c r="ANB123" s="87"/>
      <c r="ANC123" s="87"/>
      <c r="AND123" s="87"/>
      <c r="ANE123" s="87"/>
      <c r="ANF123" s="87"/>
      <c r="ANG123" s="87"/>
      <c r="ANH123" s="87"/>
      <c r="ANI123" s="87"/>
      <c r="ANJ123" s="87"/>
      <c r="ANK123" s="87"/>
      <c r="ANL123" s="87"/>
      <c r="ANM123" s="87"/>
      <c r="ANN123" s="87"/>
      <c r="ANO123" s="87"/>
      <c r="ANP123" s="87"/>
      <c r="ANQ123" s="87"/>
      <c r="ANR123" s="87"/>
      <c r="ANS123" s="87"/>
      <c r="ANT123" s="87"/>
      <c r="ANU123" s="87"/>
      <c r="ANV123" s="87"/>
      <c r="ANW123" s="87"/>
      <c r="ANX123" s="87"/>
      <c r="ANY123" s="87"/>
      <c r="ANZ123" s="87"/>
      <c r="AOA123" s="87"/>
      <c r="AOB123" s="87"/>
      <c r="AOC123" s="87"/>
      <c r="AOD123" s="87"/>
      <c r="AOE123" s="87"/>
      <c r="AOF123" s="87"/>
      <c r="AOG123" s="87"/>
      <c r="AOH123" s="87"/>
      <c r="AOI123" s="87"/>
      <c r="AOJ123" s="87"/>
      <c r="AOK123" s="87"/>
      <c r="AOL123" s="87"/>
      <c r="AOM123" s="87"/>
      <c r="AON123" s="87"/>
      <c r="AOO123" s="87"/>
      <c r="AOP123" s="87"/>
      <c r="AOQ123" s="87"/>
      <c r="AOR123" s="87"/>
      <c r="AOS123" s="87"/>
      <c r="AOT123" s="87"/>
      <c r="AOU123" s="87"/>
      <c r="AOV123" s="87"/>
      <c r="AOW123" s="87"/>
      <c r="AOX123" s="87"/>
      <c r="AOY123" s="87"/>
      <c r="AOZ123" s="87"/>
      <c r="APA123" s="87"/>
      <c r="APB123" s="87"/>
      <c r="APC123" s="87"/>
      <c r="APD123" s="87"/>
      <c r="APE123" s="87"/>
      <c r="APF123" s="87"/>
      <c r="APG123" s="87"/>
      <c r="APH123" s="87"/>
      <c r="API123" s="87"/>
      <c r="APJ123" s="87"/>
      <c r="APK123" s="87"/>
      <c r="APL123" s="87"/>
      <c r="APM123" s="87"/>
      <c r="APN123" s="87"/>
      <c r="APO123" s="87"/>
      <c r="APP123" s="87"/>
      <c r="APQ123" s="87"/>
      <c r="APR123" s="87"/>
      <c r="APS123" s="87"/>
      <c r="APT123" s="87"/>
      <c r="APU123" s="87"/>
      <c r="APV123" s="87"/>
      <c r="APW123" s="87"/>
      <c r="APX123" s="87"/>
      <c r="APY123" s="87"/>
      <c r="APZ123" s="87"/>
      <c r="AQA123" s="87"/>
      <c r="AQB123" s="87"/>
      <c r="AQC123" s="87"/>
      <c r="AQD123" s="87"/>
      <c r="AQE123" s="87"/>
      <c r="AQF123" s="87"/>
      <c r="AQG123" s="87"/>
      <c r="AQH123" s="87"/>
      <c r="AQI123" s="87"/>
      <c r="AQJ123" s="87"/>
      <c r="AQK123" s="87"/>
      <c r="AQL123" s="87"/>
      <c r="AQM123" s="87"/>
      <c r="AQN123" s="87"/>
      <c r="AQO123" s="87"/>
      <c r="AQP123" s="87"/>
      <c r="AQQ123" s="87"/>
      <c r="AQR123" s="87"/>
      <c r="AQS123" s="87"/>
      <c r="AQT123" s="87"/>
      <c r="AQU123" s="87"/>
      <c r="AQV123" s="87"/>
      <c r="AQW123" s="87"/>
      <c r="AQX123" s="87"/>
      <c r="AQY123" s="87"/>
      <c r="AQZ123" s="87"/>
      <c r="ARA123" s="87"/>
      <c r="ARB123" s="87"/>
      <c r="ARC123" s="87"/>
      <c r="ARD123" s="87"/>
      <c r="ARE123" s="87"/>
      <c r="ARF123" s="87"/>
      <c r="ARG123" s="87"/>
      <c r="ARH123" s="87"/>
      <c r="ARI123" s="87"/>
      <c r="ARJ123" s="87"/>
      <c r="ARK123" s="87"/>
      <c r="ARL123" s="87"/>
      <c r="ARM123" s="87"/>
      <c r="ARN123" s="87"/>
      <c r="ARO123" s="87"/>
      <c r="ARP123" s="87"/>
      <c r="ARQ123" s="87"/>
      <c r="ARR123" s="87"/>
      <c r="ARS123" s="87"/>
      <c r="ART123" s="87"/>
      <c r="ARU123" s="87"/>
      <c r="ARV123" s="87"/>
      <c r="ARW123" s="87"/>
      <c r="ARX123" s="87"/>
      <c r="ARY123" s="87"/>
      <c r="ARZ123" s="87"/>
      <c r="ASA123" s="87"/>
      <c r="ASB123" s="87"/>
      <c r="ASC123" s="87"/>
      <c r="ASD123" s="87"/>
      <c r="ASE123" s="87"/>
      <c r="ASF123" s="87"/>
      <c r="ASG123" s="87"/>
      <c r="ASH123" s="87"/>
      <c r="ASI123" s="87"/>
      <c r="ASJ123" s="87"/>
      <c r="ASK123" s="87"/>
      <c r="ASL123" s="87"/>
      <c r="ASM123" s="87"/>
      <c r="ASN123" s="87"/>
      <c r="ASO123" s="87"/>
      <c r="ASP123" s="87"/>
      <c r="ASQ123" s="87"/>
      <c r="ASR123" s="87"/>
      <c r="ASS123" s="87"/>
      <c r="AST123" s="87"/>
      <c r="ASU123" s="87"/>
      <c r="ASV123" s="87"/>
      <c r="ASW123" s="87"/>
      <c r="ASX123" s="87"/>
      <c r="ASY123" s="87"/>
      <c r="ASZ123" s="87"/>
      <c r="ATA123" s="87"/>
      <c r="ATB123" s="87"/>
      <c r="ATC123" s="87"/>
      <c r="ATD123" s="87"/>
      <c r="ATE123" s="87"/>
      <c r="ATF123" s="87"/>
      <c r="ATG123" s="87"/>
      <c r="ATH123" s="87"/>
      <c r="ATI123" s="87"/>
      <c r="ATJ123" s="87"/>
      <c r="ATK123" s="87"/>
      <c r="ATL123" s="87"/>
      <c r="ATM123" s="87"/>
      <c r="ATN123" s="87"/>
      <c r="ATO123" s="87"/>
      <c r="ATP123" s="87"/>
      <c r="ATQ123" s="87"/>
      <c r="ATR123" s="87"/>
      <c r="ATS123" s="87"/>
      <c r="ATT123" s="87"/>
      <c r="ATU123" s="87"/>
      <c r="ATV123" s="87"/>
      <c r="ATW123" s="87"/>
      <c r="ATX123" s="87"/>
      <c r="ATY123" s="87"/>
      <c r="ATZ123" s="87"/>
      <c r="AUA123" s="87"/>
      <c r="AUB123" s="87"/>
      <c r="AUC123" s="87"/>
      <c r="AUD123" s="87"/>
      <c r="AUE123" s="87"/>
      <c r="AUF123" s="87"/>
      <c r="AUG123" s="87"/>
      <c r="AUH123" s="87"/>
      <c r="AUI123" s="87"/>
      <c r="AUJ123" s="87"/>
      <c r="AUK123" s="87"/>
      <c r="AUL123" s="87"/>
      <c r="AUM123" s="87"/>
      <c r="AUN123" s="87"/>
      <c r="AUO123" s="87"/>
      <c r="AUP123" s="87"/>
      <c r="AUQ123" s="87"/>
      <c r="AUR123" s="87"/>
      <c r="AUS123" s="87"/>
      <c r="AUT123" s="87"/>
      <c r="AUU123" s="87"/>
      <c r="AUV123" s="87"/>
      <c r="AUW123" s="87"/>
      <c r="AUX123" s="87"/>
      <c r="AUY123" s="87"/>
      <c r="AUZ123" s="87"/>
      <c r="AVA123" s="87"/>
      <c r="AVB123" s="87"/>
      <c r="AVC123" s="87"/>
      <c r="AVD123" s="87"/>
      <c r="AVE123" s="87"/>
      <c r="AVF123" s="87"/>
      <c r="AVG123" s="87"/>
      <c r="AVH123" s="87"/>
      <c r="AVI123" s="87"/>
      <c r="AVJ123" s="87"/>
      <c r="AVK123" s="87"/>
      <c r="AVL123" s="87"/>
      <c r="AVM123" s="87"/>
      <c r="AVN123" s="87"/>
      <c r="AVO123" s="87"/>
      <c r="AVP123" s="87"/>
      <c r="AVQ123" s="87"/>
      <c r="AVR123" s="87"/>
      <c r="AVS123" s="87"/>
      <c r="AVT123" s="87"/>
      <c r="AVU123" s="87"/>
      <c r="AVV123" s="87"/>
      <c r="AVW123" s="87"/>
      <c r="AVX123" s="87"/>
      <c r="AVY123" s="87"/>
      <c r="AVZ123" s="87"/>
      <c r="AWA123" s="87"/>
      <c r="AWB123" s="87"/>
      <c r="AWC123" s="87"/>
      <c r="AWD123" s="87"/>
      <c r="AWE123" s="87"/>
      <c r="AWF123" s="87"/>
      <c r="AWG123" s="87"/>
      <c r="AWH123" s="87"/>
      <c r="AWI123" s="87"/>
      <c r="AWJ123" s="87"/>
      <c r="AWK123" s="87"/>
      <c r="AWL123" s="87"/>
      <c r="AWM123" s="87"/>
      <c r="AWN123" s="87"/>
      <c r="AWO123" s="87"/>
      <c r="AWP123" s="87"/>
      <c r="AWQ123" s="87"/>
      <c r="AWR123" s="87"/>
      <c r="AWS123" s="87"/>
      <c r="AWT123" s="87"/>
      <c r="AWU123" s="87"/>
      <c r="AWV123" s="87"/>
      <c r="AWW123" s="87"/>
      <c r="AWX123" s="87"/>
      <c r="AWY123" s="87"/>
      <c r="AWZ123" s="87"/>
      <c r="AXA123" s="87"/>
      <c r="AXB123" s="87"/>
      <c r="AXC123" s="87"/>
      <c r="AXD123" s="87"/>
      <c r="AXE123" s="87"/>
      <c r="AXF123" s="87"/>
      <c r="AXG123" s="87"/>
      <c r="AXH123" s="87"/>
      <c r="AXI123" s="87"/>
      <c r="AXJ123" s="87"/>
      <c r="AXK123" s="87"/>
      <c r="AXL123" s="87"/>
      <c r="AXM123" s="87"/>
      <c r="AXN123" s="87"/>
      <c r="AXO123" s="87"/>
      <c r="AXP123" s="87"/>
      <c r="AXQ123" s="87"/>
      <c r="AXR123" s="87"/>
      <c r="AXS123" s="87"/>
      <c r="AXT123" s="87"/>
      <c r="AXU123" s="87"/>
      <c r="AXV123" s="87"/>
      <c r="AXW123" s="87"/>
      <c r="AXX123" s="87"/>
      <c r="AXY123" s="87"/>
      <c r="AXZ123" s="87"/>
      <c r="AYA123" s="87"/>
      <c r="AYB123" s="87"/>
      <c r="AYC123" s="87"/>
      <c r="AYD123" s="87"/>
      <c r="AYE123" s="87"/>
      <c r="AYF123" s="87"/>
      <c r="AYG123" s="87"/>
      <c r="AYH123" s="87"/>
      <c r="AYI123" s="87"/>
      <c r="AYJ123" s="87"/>
      <c r="AYK123" s="87"/>
      <c r="AYL123" s="87"/>
      <c r="AYM123" s="87"/>
      <c r="AYN123" s="87"/>
      <c r="AYO123" s="87"/>
      <c r="AYP123" s="87"/>
      <c r="AYQ123" s="87"/>
      <c r="AYR123" s="87"/>
      <c r="AYS123" s="87"/>
      <c r="AYT123" s="87"/>
      <c r="AYU123" s="87"/>
      <c r="AYV123" s="87"/>
      <c r="AYW123" s="87"/>
      <c r="AYX123" s="87"/>
      <c r="AYY123" s="87"/>
      <c r="AYZ123" s="87"/>
      <c r="AZA123" s="87"/>
      <c r="AZB123" s="87"/>
      <c r="AZC123" s="87"/>
      <c r="AZD123" s="87"/>
      <c r="AZE123" s="87"/>
      <c r="AZF123" s="87"/>
      <c r="AZG123" s="87"/>
      <c r="AZH123" s="87"/>
      <c r="AZI123" s="87"/>
      <c r="AZJ123" s="87"/>
      <c r="AZK123" s="87"/>
      <c r="AZL123" s="87"/>
      <c r="AZM123" s="87"/>
      <c r="AZN123" s="87"/>
      <c r="AZO123" s="87"/>
      <c r="AZP123" s="87"/>
      <c r="AZQ123" s="87"/>
      <c r="AZR123" s="87"/>
      <c r="AZS123" s="87"/>
      <c r="AZT123" s="87"/>
      <c r="AZU123" s="87"/>
      <c r="AZV123" s="87"/>
      <c r="AZW123" s="87"/>
      <c r="AZX123" s="87"/>
      <c r="AZY123" s="87"/>
      <c r="AZZ123" s="87"/>
      <c r="BAA123" s="87"/>
      <c r="BAB123" s="87"/>
      <c r="BAC123" s="87"/>
      <c r="BAD123" s="87"/>
      <c r="BAE123" s="87"/>
      <c r="BAF123" s="87"/>
      <c r="BAG123" s="87"/>
      <c r="BAH123" s="87"/>
      <c r="BAI123" s="87"/>
      <c r="BAJ123" s="87"/>
      <c r="BAK123" s="87"/>
      <c r="BAL123" s="87"/>
      <c r="BAM123" s="87"/>
      <c r="BAN123" s="87"/>
      <c r="BAO123" s="87"/>
      <c r="BAP123" s="87"/>
      <c r="BAQ123" s="87"/>
      <c r="BAR123" s="87"/>
      <c r="BAS123" s="87"/>
      <c r="BAT123" s="87"/>
      <c r="BAU123" s="87"/>
      <c r="BAV123" s="87"/>
      <c r="BAW123" s="87"/>
      <c r="BAX123" s="87"/>
      <c r="BAY123" s="87"/>
      <c r="BAZ123" s="87"/>
      <c r="BBA123" s="87"/>
      <c r="BBB123" s="87"/>
      <c r="BBC123" s="87"/>
      <c r="BBD123" s="87"/>
      <c r="BBE123" s="87"/>
      <c r="BBF123" s="87"/>
      <c r="BBG123" s="87"/>
      <c r="BBH123" s="87"/>
      <c r="BBI123" s="87"/>
      <c r="BBJ123" s="87"/>
      <c r="BBK123" s="87"/>
      <c r="BBL123" s="87"/>
      <c r="BBM123" s="87"/>
      <c r="BBN123" s="87"/>
      <c r="BBO123" s="87"/>
      <c r="BBP123" s="87"/>
      <c r="BBQ123" s="87"/>
      <c r="BBR123" s="87"/>
      <c r="BBS123" s="87"/>
      <c r="BBT123" s="87"/>
      <c r="BBU123" s="87"/>
      <c r="BBV123" s="87"/>
      <c r="BBW123" s="87"/>
      <c r="BBX123" s="87"/>
      <c r="BBY123" s="87"/>
      <c r="BBZ123" s="87"/>
      <c r="BCA123" s="87"/>
      <c r="BCB123" s="87"/>
      <c r="BCC123" s="87"/>
      <c r="BCD123" s="87"/>
      <c r="BCE123" s="87"/>
      <c r="BCF123" s="87"/>
      <c r="BCG123" s="87"/>
      <c r="BCH123" s="87"/>
      <c r="BCI123" s="87"/>
      <c r="BCJ123" s="87"/>
      <c r="BCK123" s="87"/>
      <c r="BCL123" s="87"/>
      <c r="BCM123" s="87"/>
      <c r="BCN123" s="87"/>
      <c r="BCO123" s="87"/>
      <c r="BCP123" s="87"/>
      <c r="BCQ123" s="87"/>
      <c r="BCR123" s="87"/>
      <c r="BCS123" s="87"/>
      <c r="BCT123" s="87"/>
      <c r="BCU123" s="87"/>
      <c r="BCV123" s="87"/>
      <c r="BCW123" s="87"/>
      <c r="BCX123" s="87"/>
      <c r="BCY123" s="87"/>
      <c r="BCZ123" s="87"/>
      <c r="BDA123" s="87"/>
      <c r="BDB123" s="87"/>
      <c r="BDC123" s="87"/>
      <c r="BDD123" s="87"/>
      <c r="BDE123" s="87"/>
      <c r="BDF123" s="87"/>
      <c r="BDG123" s="87"/>
      <c r="BDH123" s="87"/>
      <c r="BDI123" s="87"/>
      <c r="BDJ123" s="87"/>
      <c r="BDK123" s="87"/>
      <c r="BDL123" s="87"/>
      <c r="BDM123" s="87"/>
      <c r="BDN123" s="87"/>
      <c r="BDO123" s="87"/>
      <c r="BDP123" s="87"/>
      <c r="BDQ123" s="87"/>
      <c r="BDR123" s="87"/>
      <c r="BDS123" s="87"/>
      <c r="BDT123" s="87"/>
      <c r="BDU123" s="87"/>
      <c r="BDV123" s="87"/>
      <c r="BDW123" s="87"/>
      <c r="BDX123" s="87"/>
      <c r="BDY123" s="87"/>
      <c r="BDZ123" s="87"/>
      <c r="BEA123" s="87"/>
      <c r="BEB123" s="87"/>
      <c r="BEC123" s="87"/>
      <c r="BED123" s="87"/>
      <c r="BEE123" s="87"/>
      <c r="BEF123" s="87"/>
      <c r="BEG123" s="87"/>
      <c r="BEH123" s="87"/>
      <c r="BEI123" s="87"/>
      <c r="BEJ123" s="87"/>
      <c r="BEK123" s="87"/>
      <c r="BEL123" s="87"/>
      <c r="BEM123" s="87"/>
      <c r="BEN123" s="87"/>
      <c r="BEO123" s="87"/>
      <c r="BEP123" s="87"/>
      <c r="BEQ123" s="87"/>
      <c r="BER123" s="87"/>
      <c r="BES123" s="87"/>
      <c r="BET123" s="87"/>
      <c r="BEU123" s="87"/>
      <c r="BEV123" s="87"/>
      <c r="BEW123" s="87"/>
      <c r="BEX123" s="87"/>
      <c r="BEY123" s="87"/>
      <c r="BEZ123" s="87"/>
      <c r="BFA123" s="87"/>
      <c r="BFB123" s="87"/>
      <c r="BFC123" s="87"/>
      <c r="BFD123" s="87"/>
      <c r="BFE123" s="87"/>
      <c r="BFF123" s="87"/>
      <c r="BFG123" s="87"/>
      <c r="BFH123" s="87"/>
      <c r="BFI123" s="87"/>
      <c r="BFJ123" s="87"/>
      <c r="BFK123" s="87"/>
      <c r="BFL123" s="87"/>
      <c r="BFM123" s="87"/>
      <c r="BFN123" s="87"/>
      <c r="BFO123" s="87"/>
      <c r="BFP123" s="87"/>
      <c r="BFQ123" s="87"/>
      <c r="BFR123" s="87"/>
      <c r="BFS123" s="87"/>
      <c r="BFT123" s="87"/>
      <c r="BFU123" s="87"/>
      <c r="BFV123" s="87"/>
      <c r="BFW123" s="87"/>
      <c r="BFX123" s="87"/>
      <c r="BFY123" s="87"/>
      <c r="BFZ123" s="87"/>
      <c r="BGA123" s="87"/>
      <c r="BGB123" s="87"/>
      <c r="BGC123" s="87"/>
      <c r="BGD123" s="87"/>
      <c r="BGE123" s="87"/>
      <c r="BGF123" s="87"/>
      <c r="BGG123" s="87"/>
      <c r="BGH123" s="87"/>
      <c r="BGI123" s="87"/>
      <c r="BGJ123" s="87"/>
      <c r="BGK123" s="87"/>
      <c r="BGL123" s="87"/>
      <c r="BGM123" s="87"/>
      <c r="BGN123" s="87"/>
      <c r="BGO123" s="87"/>
      <c r="BGP123" s="87"/>
      <c r="BGQ123" s="87"/>
      <c r="BGR123" s="87"/>
      <c r="BGS123" s="87"/>
      <c r="BGT123" s="87"/>
      <c r="BGU123" s="87"/>
      <c r="BGV123" s="87"/>
      <c r="BGW123" s="87"/>
      <c r="BGX123" s="87"/>
      <c r="BGY123" s="87"/>
      <c r="BGZ123" s="87"/>
      <c r="BHA123" s="87"/>
      <c r="BHB123" s="87"/>
      <c r="BHC123" s="87"/>
      <c r="BHD123" s="87"/>
      <c r="BHE123" s="87"/>
      <c r="BHF123" s="87"/>
      <c r="BHG123" s="87"/>
      <c r="BHH123" s="87"/>
      <c r="BHI123" s="87"/>
      <c r="BHJ123" s="87"/>
      <c r="BHK123" s="87"/>
      <c r="BHL123" s="87"/>
      <c r="BHM123" s="87"/>
      <c r="BHN123" s="87"/>
      <c r="BHO123" s="87"/>
      <c r="BHP123" s="87"/>
      <c r="BHQ123" s="87"/>
      <c r="BHR123" s="87"/>
      <c r="BHS123" s="87"/>
      <c r="BHT123" s="87"/>
      <c r="BHU123" s="87"/>
      <c r="BHV123" s="87"/>
      <c r="BHW123" s="87"/>
      <c r="BHX123" s="87"/>
      <c r="BHY123" s="87"/>
      <c r="BHZ123" s="87"/>
      <c r="BIA123" s="87"/>
      <c r="BIB123" s="87"/>
      <c r="BIC123" s="87"/>
      <c r="BID123" s="87"/>
      <c r="BIE123" s="87"/>
      <c r="BIF123" s="87"/>
      <c r="BIG123" s="87"/>
      <c r="BIH123" s="87"/>
      <c r="BII123" s="87"/>
      <c r="BIJ123" s="87"/>
      <c r="BIK123" s="87"/>
      <c r="BIL123" s="87"/>
      <c r="BIM123" s="87"/>
      <c r="BIN123" s="87"/>
      <c r="BIO123" s="87"/>
      <c r="BIP123" s="87"/>
      <c r="BIQ123" s="87"/>
      <c r="BIR123" s="87"/>
      <c r="BIS123" s="87"/>
      <c r="BIT123" s="87"/>
      <c r="BIU123" s="87"/>
      <c r="BIV123" s="87"/>
      <c r="BIW123" s="87"/>
      <c r="BIX123" s="87"/>
      <c r="BIY123" s="87"/>
      <c r="BIZ123" s="87"/>
      <c r="BJA123" s="87"/>
      <c r="BJB123" s="87"/>
      <c r="BJC123" s="87"/>
      <c r="BJD123" s="87"/>
      <c r="BJE123" s="87"/>
      <c r="BJF123" s="87"/>
      <c r="BJG123" s="87"/>
      <c r="BJH123" s="87"/>
      <c r="BJI123" s="87"/>
      <c r="BJJ123" s="87"/>
      <c r="BJK123" s="87"/>
      <c r="BJL123" s="87"/>
      <c r="BJM123" s="87"/>
      <c r="BJN123" s="87"/>
      <c r="BJO123" s="87"/>
      <c r="BJP123" s="87"/>
      <c r="BJQ123" s="87"/>
      <c r="BJR123" s="87"/>
      <c r="BJS123" s="87"/>
      <c r="BJT123" s="87"/>
      <c r="BJU123" s="87"/>
      <c r="BJV123" s="87"/>
      <c r="BJW123" s="87"/>
      <c r="BJX123" s="87"/>
      <c r="BJY123" s="87"/>
      <c r="BJZ123" s="87"/>
      <c r="BKA123" s="87"/>
      <c r="BKB123" s="87"/>
      <c r="BKC123" s="87"/>
      <c r="BKD123" s="87"/>
      <c r="BKE123" s="87"/>
      <c r="BKF123" s="87"/>
      <c r="BKG123" s="87"/>
      <c r="BKH123" s="87"/>
      <c r="BKI123" s="87"/>
      <c r="BKJ123" s="87"/>
      <c r="BKK123" s="87"/>
      <c r="BKL123" s="87"/>
      <c r="BKM123" s="87"/>
      <c r="BKN123" s="87"/>
      <c r="BKO123" s="87"/>
      <c r="BKP123" s="87"/>
      <c r="BKQ123" s="87"/>
      <c r="BKR123" s="87"/>
      <c r="BKS123" s="87"/>
      <c r="BKT123" s="87"/>
      <c r="BKU123" s="87"/>
      <c r="BKV123" s="87"/>
      <c r="BKW123" s="87"/>
      <c r="BKX123" s="87"/>
      <c r="BKY123" s="87"/>
      <c r="BKZ123" s="87"/>
      <c r="BLA123" s="87"/>
      <c r="BLB123" s="87"/>
      <c r="BLC123" s="87"/>
      <c r="BLD123" s="87"/>
      <c r="BLE123" s="87"/>
      <c r="BLF123" s="87"/>
      <c r="BLG123" s="87"/>
      <c r="BLH123" s="87"/>
      <c r="BLI123" s="87"/>
      <c r="BLJ123" s="87"/>
      <c r="BLK123" s="87"/>
      <c r="BLL123" s="87"/>
      <c r="BLM123" s="87"/>
      <c r="BLN123" s="87"/>
      <c r="BLO123" s="87"/>
      <c r="BLP123" s="87"/>
      <c r="BLQ123" s="87"/>
      <c r="BLR123" s="87"/>
      <c r="BLS123" s="87"/>
      <c r="BLT123" s="87"/>
      <c r="BLU123" s="87"/>
      <c r="BLV123" s="87"/>
      <c r="BLW123" s="87"/>
      <c r="BLX123" s="87"/>
      <c r="BLY123" s="87"/>
      <c r="BLZ123" s="87"/>
      <c r="BMA123" s="87"/>
      <c r="BMB123" s="87"/>
      <c r="BMC123" s="87"/>
      <c r="BMD123" s="87"/>
      <c r="BME123" s="87"/>
      <c r="BMF123" s="87"/>
      <c r="BMG123" s="87"/>
      <c r="BMH123" s="87"/>
      <c r="BMI123" s="87"/>
      <c r="BMJ123" s="87"/>
      <c r="BMK123" s="87"/>
      <c r="BML123" s="87"/>
      <c r="BMM123" s="87"/>
      <c r="BMN123" s="87"/>
      <c r="BMO123" s="87"/>
      <c r="BMP123" s="87"/>
      <c r="BMQ123" s="87"/>
      <c r="BMR123" s="87"/>
      <c r="BMS123" s="87"/>
      <c r="BMT123" s="87"/>
      <c r="BMU123" s="87"/>
      <c r="BMV123" s="87"/>
      <c r="BMW123" s="87"/>
      <c r="BMX123" s="87"/>
      <c r="BMY123" s="87"/>
      <c r="BMZ123" s="87"/>
      <c r="BNA123" s="87"/>
      <c r="BNB123" s="87"/>
      <c r="BNC123" s="87"/>
      <c r="BND123" s="87"/>
      <c r="BNE123" s="87"/>
      <c r="BNF123" s="87"/>
      <c r="BNG123" s="87"/>
      <c r="BNH123" s="87"/>
      <c r="BNI123" s="87"/>
      <c r="BNJ123" s="87"/>
      <c r="BNK123" s="87"/>
      <c r="BNL123" s="87"/>
      <c r="BNM123" s="87"/>
      <c r="BNN123" s="87"/>
      <c r="BNO123" s="87"/>
      <c r="BNP123" s="87"/>
      <c r="BNQ123" s="87"/>
      <c r="BNR123" s="87"/>
      <c r="BNS123" s="87"/>
      <c r="BNT123" s="87"/>
      <c r="BNU123" s="87"/>
      <c r="BNV123" s="87"/>
      <c r="BNW123" s="87"/>
      <c r="BNX123" s="87"/>
      <c r="BNY123" s="87"/>
      <c r="BNZ123" s="87"/>
      <c r="BOA123" s="87"/>
      <c r="BOB123" s="87"/>
      <c r="BOC123" s="87"/>
      <c r="BOD123" s="87"/>
      <c r="BOE123" s="87"/>
      <c r="BOF123" s="87"/>
      <c r="BOG123" s="87"/>
      <c r="BOH123" s="87"/>
      <c r="BOI123" s="87"/>
      <c r="BOJ123" s="87"/>
      <c r="BOK123" s="87"/>
      <c r="BOL123" s="87"/>
      <c r="BOM123" s="87"/>
      <c r="BON123" s="87"/>
      <c r="BOO123" s="87"/>
      <c r="BOP123" s="87"/>
      <c r="BOQ123" s="87"/>
      <c r="BOR123" s="87"/>
      <c r="BOS123" s="87"/>
      <c r="BOT123" s="87"/>
      <c r="BOU123" s="87"/>
      <c r="BOV123" s="87"/>
      <c r="BOW123" s="87"/>
      <c r="BOX123" s="87"/>
      <c r="BOY123" s="87"/>
      <c r="BOZ123" s="87"/>
      <c r="BPA123" s="87"/>
      <c r="BPB123" s="87"/>
      <c r="BPC123" s="87"/>
      <c r="BPD123" s="87"/>
      <c r="BPE123" s="87"/>
      <c r="BPF123" s="87"/>
      <c r="BPG123" s="87"/>
      <c r="BPH123" s="87"/>
      <c r="BPI123" s="87"/>
      <c r="BPJ123" s="87"/>
      <c r="BPK123" s="87"/>
      <c r="BPL123" s="87"/>
      <c r="BPM123" s="87"/>
      <c r="BPN123" s="87"/>
      <c r="BPO123" s="87"/>
      <c r="BPP123" s="87"/>
      <c r="BPQ123" s="87"/>
      <c r="BPR123" s="87"/>
      <c r="BPS123" s="87"/>
      <c r="BPT123" s="87"/>
      <c r="BPU123" s="87"/>
      <c r="BPV123" s="87"/>
      <c r="BPW123" s="87"/>
      <c r="BPX123" s="87"/>
      <c r="BPY123" s="87"/>
      <c r="BPZ123" s="87"/>
      <c r="BQA123" s="87"/>
      <c r="BQB123" s="87"/>
      <c r="BQC123" s="87"/>
      <c r="BQD123" s="87"/>
      <c r="BQE123" s="87"/>
      <c r="BQF123" s="87"/>
      <c r="BQG123" s="87"/>
      <c r="BQH123" s="87"/>
      <c r="BQI123" s="87"/>
      <c r="BQJ123" s="87"/>
      <c r="BQK123" s="87"/>
      <c r="BQL123" s="87"/>
      <c r="BQM123" s="87"/>
      <c r="BQN123" s="87"/>
      <c r="BQO123" s="87"/>
      <c r="BQP123" s="87"/>
      <c r="BQQ123" s="87"/>
      <c r="BQR123" s="87"/>
      <c r="BQS123" s="87"/>
      <c r="BQT123" s="87"/>
      <c r="BQU123" s="87"/>
      <c r="BQV123" s="87"/>
      <c r="BQW123" s="87"/>
      <c r="BQX123" s="87"/>
      <c r="BQY123" s="87"/>
      <c r="BQZ123" s="87"/>
      <c r="BRA123" s="87"/>
      <c r="BRB123" s="87"/>
      <c r="BRC123" s="87"/>
      <c r="BRD123" s="87"/>
      <c r="BRE123" s="87"/>
      <c r="BRF123" s="87"/>
      <c r="BRG123" s="87"/>
      <c r="BRH123" s="87"/>
      <c r="BRI123" s="87"/>
      <c r="BRJ123" s="87"/>
      <c r="BRK123" s="87"/>
      <c r="BRL123" s="87"/>
      <c r="BRM123" s="87"/>
      <c r="BRN123" s="87"/>
      <c r="BRO123" s="87"/>
      <c r="BRP123" s="87"/>
      <c r="BRQ123" s="87"/>
      <c r="BRR123" s="87"/>
      <c r="BRS123" s="87"/>
      <c r="BRT123" s="87"/>
      <c r="BRU123" s="87"/>
      <c r="BRV123" s="87"/>
      <c r="BRW123" s="87"/>
      <c r="BRX123" s="87"/>
      <c r="BRY123" s="87"/>
      <c r="BRZ123" s="87"/>
      <c r="BSA123" s="87"/>
      <c r="BSB123" s="87"/>
      <c r="BSC123" s="87"/>
      <c r="BSD123" s="87"/>
      <c r="BSE123" s="87"/>
      <c r="BSF123" s="87"/>
      <c r="BSG123" s="87"/>
      <c r="BSH123" s="87"/>
      <c r="BSI123" s="87"/>
      <c r="BSJ123" s="87"/>
      <c r="BSK123" s="87"/>
      <c r="BSL123" s="87"/>
      <c r="BSM123" s="87"/>
      <c r="BSN123" s="87"/>
      <c r="BSO123" s="87"/>
      <c r="BSP123" s="87"/>
      <c r="BSQ123" s="87"/>
      <c r="BSR123" s="87"/>
      <c r="BSS123" s="87"/>
      <c r="BST123" s="87"/>
      <c r="BSU123" s="87"/>
      <c r="BSV123" s="87"/>
      <c r="BSW123" s="87"/>
      <c r="BSX123" s="87"/>
      <c r="BSY123" s="87"/>
      <c r="BSZ123" s="87"/>
      <c r="BTA123" s="87"/>
      <c r="BTB123" s="87"/>
      <c r="BTC123" s="87"/>
      <c r="BTD123" s="87"/>
      <c r="BTE123" s="87"/>
      <c r="BTF123" s="87"/>
      <c r="BTG123" s="87"/>
      <c r="BTH123" s="87"/>
      <c r="BTI123" s="87"/>
      <c r="BTJ123" s="87"/>
      <c r="BTK123" s="87"/>
      <c r="BTL123" s="87"/>
      <c r="BTM123" s="87"/>
      <c r="BTN123" s="87"/>
      <c r="BTO123" s="87"/>
      <c r="BTP123" s="87"/>
      <c r="BTQ123" s="87"/>
      <c r="BTR123" s="87"/>
      <c r="BTS123" s="87"/>
      <c r="BTT123" s="87"/>
      <c r="BTU123" s="87"/>
      <c r="BTV123" s="87"/>
      <c r="BTW123" s="87"/>
      <c r="BTX123" s="87"/>
      <c r="BTY123" s="87"/>
      <c r="BTZ123" s="87"/>
      <c r="BUA123" s="87"/>
      <c r="BUB123" s="87"/>
      <c r="BUC123" s="87"/>
      <c r="BUD123" s="87"/>
      <c r="BUE123" s="87"/>
      <c r="BUF123" s="87"/>
      <c r="BUG123" s="87"/>
      <c r="BUH123" s="87"/>
      <c r="BUI123" s="87"/>
      <c r="BUJ123" s="87"/>
      <c r="BUK123" s="87"/>
      <c r="BUL123" s="87"/>
      <c r="BUM123" s="87"/>
      <c r="BUN123" s="87"/>
      <c r="BUO123" s="87"/>
      <c r="BUP123" s="87"/>
      <c r="BUQ123" s="87"/>
      <c r="BUR123" s="87"/>
      <c r="BUS123" s="87"/>
      <c r="BUT123" s="87"/>
      <c r="BUU123" s="87"/>
      <c r="BUV123" s="87"/>
      <c r="BUW123" s="87"/>
      <c r="BUX123" s="87"/>
      <c r="BUY123" s="87"/>
      <c r="BUZ123" s="87"/>
      <c r="BVA123" s="87"/>
      <c r="BVB123" s="87"/>
      <c r="BVC123" s="87"/>
      <c r="BVD123" s="87"/>
      <c r="BVE123" s="87"/>
      <c r="BVF123" s="87"/>
      <c r="BVG123" s="87"/>
      <c r="BVH123" s="87"/>
      <c r="BVI123" s="87"/>
      <c r="BVJ123" s="87"/>
      <c r="BVK123" s="87"/>
      <c r="BVL123" s="87"/>
      <c r="BVM123" s="87"/>
      <c r="BVN123" s="87"/>
      <c r="BVO123" s="87"/>
      <c r="BVP123" s="87"/>
      <c r="BVQ123" s="87"/>
      <c r="BVR123" s="87"/>
      <c r="BVS123" s="87"/>
      <c r="BVT123" s="87"/>
      <c r="BVU123" s="87"/>
      <c r="BVV123" s="87"/>
      <c r="BVW123" s="87"/>
      <c r="BVX123" s="87"/>
      <c r="BVY123" s="87"/>
      <c r="BVZ123" s="87"/>
      <c r="BWA123" s="87"/>
      <c r="BWB123" s="87"/>
      <c r="BWC123" s="87"/>
      <c r="BWD123" s="87"/>
      <c r="BWE123" s="87"/>
      <c r="BWF123" s="87"/>
      <c r="BWG123" s="87"/>
      <c r="BWH123" s="87"/>
      <c r="BWI123" s="87"/>
      <c r="BWJ123" s="87"/>
      <c r="BWK123" s="87"/>
      <c r="BWL123" s="87"/>
      <c r="BWM123" s="87"/>
      <c r="BWN123" s="87"/>
      <c r="BWO123" s="87"/>
      <c r="BWP123" s="87"/>
      <c r="BWQ123" s="87"/>
      <c r="BWR123" s="87"/>
      <c r="BWS123" s="87"/>
      <c r="BWT123" s="87"/>
      <c r="BWU123" s="87"/>
      <c r="BWV123" s="87"/>
      <c r="BWW123" s="87"/>
      <c r="BWX123" s="87"/>
      <c r="BWY123" s="87"/>
      <c r="BWZ123" s="87"/>
      <c r="BXA123" s="87"/>
      <c r="BXB123" s="87"/>
      <c r="BXC123" s="87"/>
      <c r="BXD123" s="87"/>
      <c r="BXE123" s="87"/>
      <c r="BXF123" s="87"/>
      <c r="BXG123" s="87"/>
      <c r="BXH123" s="87"/>
      <c r="BXI123" s="87"/>
      <c r="BXJ123" s="87"/>
      <c r="BXK123" s="87"/>
      <c r="BXL123" s="87"/>
      <c r="BXM123" s="87"/>
      <c r="BXN123" s="87"/>
      <c r="BXO123" s="87"/>
      <c r="BXP123" s="87"/>
      <c r="BXQ123" s="87"/>
      <c r="BXR123" s="87"/>
      <c r="BXS123" s="87"/>
      <c r="BXT123" s="87"/>
      <c r="BXU123" s="87"/>
      <c r="BXV123" s="87"/>
      <c r="BXW123" s="87"/>
      <c r="BXX123" s="87"/>
      <c r="BXY123" s="87"/>
      <c r="BXZ123" s="87"/>
      <c r="BYA123" s="87"/>
      <c r="BYB123" s="87"/>
      <c r="BYC123" s="87"/>
      <c r="BYD123" s="87"/>
      <c r="BYE123" s="87"/>
      <c r="BYF123" s="87"/>
      <c r="BYG123" s="87"/>
      <c r="BYH123" s="87"/>
      <c r="BYI123" s="87"/>
      <c r="BYJ123" s="87"/>
      <c r="BYK123" s="87"/>
      <c r="BYL123" s="87"/>
      <c r="BYM123" s="87"/>
      <c r="BYN123" s="87"/>
      <c r="BYO123" s="87"/>
      <c r="BYP123" s="87"/>
      <c r="BYQ123" s="87"/>
      <c r="BYR123" s="87"/>
      <c r="BYS123" s="87"/>
      <c r="BYT123" s="87"/>
      <c r="BYU123" s="87"/>
      <c r="BYV123" s="87"/>
      <c r="BYW123" s="87"/>
      <c r="BYX123" s="87"/>
      <c r="BYY123" s="87"/>
      <c r="BYZ123" s="87"/>
      <c r="BZA123" s="87"/>
      <c r="BZB123" s="87"/>
      <c r="BZC123" s="87"/>
      <c r="BZD123" s="87"/>
      <c r="BZE123" s="87"/>
      <c r="BZF123" s="87"/>
      <c r="BZG123" s="87"/>
      <c r="BZH123" s="87"/>
      <c r="BZI123" s="87"/>
      <c r="BZJ123" s="87"/>
      <c r="BZK123" s="87"/>
      <c r="BZL123" s="87"/>
      <c r="BZM123" s="87"/>
      <c r="BZN123" s="87"/>
      <c r="BZO123" s="87"/>
      <c r="BZP123" s="87"/>
      <c r="BZQ123" s="87"/>
      <c r="BZR123" s="87"/>
      <c r="BZS123" s="87"/>
      <c r="BZT123" s="87"/>
      <c r="BZU123" s="87"/>
      <c r="BZV123" s="87"/>
      <c r="BZW123" s="87"/>
      <c r="BZX123" s="87"/>
      <c r="BZY123" s="87"/>
      <c r="BZZ123" s="87"/>
      <c r="CAA123" s="87"/>
      <c r="CAB123" s="87"/>
      <c r="CAC123" s="87"/>
      <c r="CAD123" s="87"/>
      <c r="CAE123" s="87"/>
      <c r="CAF123" s="87"/>
      <c r="CAG123" s="87"/>
      <c r="CAH123" s="87"/>
      <c r="CAI123" s="87"/>
      <c r="CAJ123" s="87"/>
      <c r="CAK123" s="87"/>
      <c r="CAL123" s="87"/>
      <c r="CAM123" s="87"/>
      <c r="CAN123" s="87"/>
      <c r="CAO123" s="87"/>
      <c r="CAP123" s="87"/>
      <c r="CAQ123" s="87"/>
      <c r="CAR123" s="87"/>
      <c r="CAS123" s="87"/>
      <c r="CAT123" s="87"/>
      <c r="CAU123" s="87"/>
      <c r="CAV123" s="87"/>
      <c r="CAW123" s="87"/>
      <c r="CAX123" s="87"/>
      <c r="CAY123" s="87"/>
      <c r="CAZ123" s="87"/>
      <c r="CBA123" s="87"/>
      <c r="CBB123" s="87"/>
      <c r="CBC123" s="87"/>
      <c r="CBD123" s="87"/>
      <c r="CBE123" s="87"/>
      <c r="CBF123" s="87"/>
      <c r="CBG123" s="87"/>
      <c r="CBH123" s="87"/>
      <c r="CBI123" s="87"/>
      <c r="CBJ123" s="87"/>
      <c r="CBK123" s="87"/>
      <c r="CBL123" s="87"/>
      <c r="CBM123" s="87"/>
      <c r="CBN123" s="87"/>
      <c r="CBO123" s="87"/>
      <c r="CBP123" s="87"/>
      <c r="CBQ123" s="87"/>
      <c r="CBR123" s="87"/>
      <c r="CBS123" s="87"/>
      <c r="CBT123" s="87"/>
      <c r="CBU123" s="87"/>
      <c r="CBV123" s="87"/>
      <c r="CBW123" s="87"/>
      <c r="CBX123" s="87"/>
      <c r="CBY123" s="87"/>
      <c r="CBZ123" s="87"/>
      <c r="CCA123" s="87"/>
      <c r="CCB123" s="87"/>
      <c r="CCC123" s="87"/>
      <c r="CCD123" s="87"/>
      <c r="CCE123" s="87"/>
      <c r="CCF123" s="87"/>
      <c r="CCG123" s="87"/>
      <c r="CCH123" s="87"/>
      <c r="CCI123" s="87"/>
      <c r="CCJ123" s="87"/>
      <c r="CCK123" s="87"/>
      <c r="CCL123" s="87"/>
      <c r="CCM123" s="87"/>
      <c r="CCN123" s="87"/>
      <c r="CCO123" s="87"/>
      <c r="CCP123" s="87"/>
      <c r="CCQ123" s="87"/>
      <c r="CCR123" s="87"/>
      <c r="CCS123" s="87"/>
      <c r="CCT123" s="87"/>
      <c r="CCU123" s="87"/>
      <c r="CCV123" s="87"/>
      <c r="CCW123" s="87"/>
      <c r="CCX123" s="87"/>
      <c r="CCY123" s="87"/>
      <c r="CCZ123" s="87"/>
      <c r="CDA123" s="87"/>
      <c r="CDB123" s="87"/>
      <c r="CDC123" s="87"/>
      <c r="CDD123" s="87"/>
      <c r="CDE123" s="87"/>
      <c r="CDF123" s="87"/>
      <c r="CDG123" s="87"/>
      <c r="CDH123" s="87"/>
      <c r="CDI123" s="87"/>
      <c r="CDJ123" s="87"/>
      <c r="CDK123" s="87"/>
      <c r="CDL123" s="87"/>
      <c r="CDM123" s="87"/>
      <c r="CDN123" s="87"/>
      <c r="CDO123" s="87"/>
      <c r="CDP123" s="87"/>
      <c r="CDQ123" s="87"/>
      <c r="CDR123" s="87"/>
      <c r="CDS123" s="87"/>
      <c r="CDT123" s="87"/>
      <c r="CDU123" s="87"/>
      <c r="CDV123" s="87"/>
      <c r="CDW123" s="87"/>
      <c r="CDX123" s="87"/>
      <c r="CDY123" s="87"/>
      <c r="CDZ123" s="87"/>
      <c r="CEA123" s="87"/>
      <c r="CEB123" s="87"/>
      <c r="CEC123" s="87"/>
      <c r="CED123" s="87"/>
      <c r="CEE123" s="87"/>
      <c r="CEF123" s="87"/>
      <c r="CEG123" s="87"/>
      <c r="CEH123" s="87"/>
      <c r="CEI123" s="87"/>
      <c r="CEJ123" s="87"/>
      <c r="CEK123" s="87"/>
      <c r="CEL123" s="87"/>
      <c r="CEM123" s="87"/>
      <c r="CEN123" s="87"/>
      <c r="CEO123" s="87"/>
      <c r="CEP123" s="87"/>
      <c r="CEQ123" s="87"/>
      <c r="CER123" s="87"/>
      <c r="CES123" s="87"/>
      <c r="CET123" s="87"/>
      <c r="CEU123" s="87"/>
      <c r="CEV123" s="87"/>
      <c r="CEW123" s="87"/>
      <c r="CEX123" s="87"/>
      <c r="CEY123" s="87"/>
      <c r="CEZ123" s="87"/>
      <c r="CFA123" s="87"/>
      <c r="CFB123" s="87"/>
      <c r="CFC123" s="87"/>
      <c r="CFD123" s="87"/>
      <c r="CFE123" s="87"/>
      <c r="CFF123" s="87"/>
      <c r="CFG123" s="87"/>
      <c r="CFH123" s="87"/>
      <c r="CFI123" s="87"/>
      <c r="CFJ123" s="87"/>
      <c r="CFK123" s="87"/>
      <c r="CFL123" s="87"/>
      <c r="CFM123" s="87"/>
      <c r="CFN123" s="87"/>
      <c r="CFO123" s="87"/>
      <c r="CFP123" s="87"/>
      <c r="CFQ123" s="87"/>
      <c r="CFR123" s="87"/>
      <c r="CFS123" s="87"/>
      <c r="CFT123" s="87"/>
      <c r="CFU123" s="87"/>
      <c r="CFV123" s="87"/>
      <c r="CFW123" s="87"/>
      <c r="CFX123" s="87"/>
      <c r="CFY123" s="87"/>
      <c r="CFZ123" s="87"/>
      <c r="CGA123" s="87"/>
      <c r="CGB123" s="87"/>
      <c r="CGC123" s="87"/>
      <c r="CGD123" s="87"/>
      <c r="CGE123" s="87"/>
      <c r="CGF123" s="87"/>
      <c r="CGG123" s="87"/>
      <c r="CGH123" s="87"/>
      <c r="CGI123" s="87"/>
      <c r="CGJ123" s="87"/>
      <c r="CGK123" s="87"/>
      <c r="CGL123" s="87"/>
      <c r="CGM123" s="87"/>
      <c r="CGN123" s="87"/>
      <c r="CGO123" s="87"/>
      <c r="CGP123" s="87"/>
      <c r="CGQ123" s="87"/>
      <c r="CGR123" s="87"/>
      <c r="CGS123" s="87"/>
      <c r="CGT123" s="87"/>
      <c r="CGU123" s="87"/>
      <c r="CGV123" s="87"/>
      <c r="CGW123" s="87"/>
      <c r="CGX123" s="87"/>
      <c r="CGY123" s="87"/>
      <c r="CGZ123" s="87"/>
      <c r="CHA123" s="87"/>
      <c r="CHB123" s="87"/>
      <c r="CHC123" s="87"/>
      <c r="CHD123" s="87"/>
      <c r="CHE123" s="87"/>
      <c r="CHF123" s="87"/>
      <c r="CHG123" s="87"/>
      <c r="CHH123" s="87"/>
      <c r="CHI123" s="87"/>
      <c r="CHJ123" s="87"/>
      <c r="CHK123" s="87"/>
      <c r="CHL123" s="87"/>
      <c r="CHM123" s="87"/>
      <c r="CHN123" s="87"/>
      <c r="CHO123" s="87"/>
      <c r="CHP123" s="87"/>
      <c r="CHQ123" s="87"/>
      <c r="CHR123" s="87"/>
      <c r="CHS123" s="87"/>
      <c r="CHT123" s="87"/>
      <c r="CHU123" s="87"/>
      <c r="CHV123" s="87"/>
      <c r="CHW123" s="87"/>
      <c r="CHX123" s="87"/>
      <c r="CHY123" s="87"/>
      <c r="CHZ123" s="87"/>
      <c r="CIA123" s="87"/>
      <c r="CIB123" s="87"/>
      <c r="CIC123" s="87"/>
      <c r="CID123" s="87"/>
      <c r="CIE123" s="87"/>
      <c r="CIF123" s="87"/>
      <c r="CIG123" s="87"/>
      <c r="CIH123" s="87"/>
      <c r="CII123" s="87"/>
      <c r="CIJ123" s="87"/>
      <c r="CIK123" s="87"/>
      <c r="CIL123" s="87"/>
      <c r="CIM123" s="87"/>
      <c r="CIN123" s="87"/>
      <c r="CIO123" s="87"/>
      <c r="CIP123" s="87"/>
      <c r="CIQ123" s="87"/>
      <c r="CIR123" s="87"/>
      <c r="CIS123" s="87"/>
      <c r="CIT123" s="87"/>
      <c r="CIU123" s="87"/>
      <c r="CIV123" s="87"/>
      <c r="CIW123" s="87"/>
      <c r="CIX123" s="87"/>
      <c r="CIY123" s="87"/>
      <c r="CIZ123" s="87"/>
      <c r="CJA123" s="87"/>
      <c r="CJB123" s="87"/>
      <c r="CJC123" s="87"/>
      <c r="CJD123" s="87"/>
      <c r="CJE123" s="87"/>
      <c r="CJF123" s="87"/>
      <c r="CJG123" s="87"/>
      <c r="CJH123" s="87"/>
      <c r="CJI123" s="87"/>
      <c r="CJJ123" s="87"/>
      <c r="CJK123" s="87"/>
      <c r="CJL123" s="87"/>
      <c r="CJM123" s="87"/>
      <c r="CJN123" s="87"/>
      <c r="CJO123" s="87"/>
      <c r="CJP123" s="87"/>
      <c r="CJQ123" s="87"/>
      <c r="CJR123" s="87"/>
      <c r="CJS123" s="87"/>
      <c r="CJT123" s="87"/>
      <c r="CJU123" s="87"/>
      <c r="CJV123" s="87"/>
      <c r="CJW123" s="87"/>
      <c r="CJX123" s="87"/>
      <c r="CJY123" s="87"/>
      <c r="CJZ123" s="87"/>
      <c r="CKA123" s="87"/>
      <c r="CKB123" s="87"/>
      <c r="CKC123" s="87"/>
      <c r="CKD123" s="87"/>
      <c r="CKE123" s="87"/>
      <c r="CKF123" s="87"/>
      <c r="CKG123" s="87"/>
      <c r="CKH123" s="87"/>
      <c r="CKI123" s="87"/>
      <c r="CKJ123" s="87"/>
      <c r="CKK123" s="87"/>
      <c r="CKL123" s="87"/>
      <c r="CKM123" s="87"/>
      <c r="CKN123" s="87"/>
      <c r="CKO123" s="87"/>
      <c r="CKP123" s="87"/>
      <c r="CKQ123" s="87"/>
      <c r="CKR123" s="87"/>
      <c r="CKS123" s="87"/>
      <c r="CKT123" s="87"/>
      <c r="CKU123" s="87"/>
      <c r="CKV123" s="87"/>
      <c r="CKW123" s="87"/>
      <c r="CKX123" s="87"/>
      <c r="CKY123" s="87"/>
      <c r="CKZ123" s="87"/>
      <c r="CLA123" s="87"/>
      <c r="CLB123" s="87"/>
      <c r="CLC123" s="87"/>
      <c r="CLD123" s="87"/>
      <c r="CLE123" s="87"/>
      <c r="CLF123" s="87"/>
      <c r="CLG123" s="87"/>
      <c r="CLH123" s="87"/>
      <c r="CLI123" s="87"/>
      <c r="CLJ123" s="87"/>
      <c r="CLK123" s="87"/>
      <c r="CLL123" s="87"/>
      <c r="CLM123" s="87"/>
      <c r="CLN123" s="87"/>
      <c r="CLO123" s="87"/>
      <c r="CLP123" s="87"/>
      <c r="CLQ123" s="87"/>
      <c r="CLR123" s="87"/>
      <c r="CLS123" s="87"/>
      <c r="CLT123" s="87"/>
      <c r="CLU123" s="87"/>
      <c r="CLV123" s="87"/>
      <c r="CLW123" s="87"/>
      <c r="CLX123" s="87"/>
      <c r="CLY123" s="87"/>
      <c r="CLZ123" s="87"/>
      <c r="CMA123" s="87"/>
      <c r="CMB123" s="87"/>
      <c r="CMC123" s="87"/>
      <c r="CMD123" s="87"/>
      <c r="CME123" s="87"/>
      <c r="CMF123" s="87"/>
      <c r="CMG123" s="87"/>
      <c r="CMH123" s="87"/>
      <c r="CMI123" s="87"/>
      <c r="CMJ123" s="87"/>
      <c r="CMK123" s="87"/>
      <c r="CML123" s="87"/>
      <c r="CMM123" s="87"/>
      <c r="CMN123" s="87"/>
      <c r="CMO123" s="87"/>
      <c r="CMP123" s="87"/>
      <c r="CMQ123" s="87"/>
      <c r="CMR123" s="87"/>
      <c r="CMS123" s="87"/>
      <c r="CMT123" s="87"/>
      <c r="CMU123" s="87"/>
      <c r="CMV123" s="87"/>
      <c r="CMW123" s="87"/>
      <c r="CMX123" s="87"/>
      <c r="CMY123" s="87"/>
      <c r="CMZ123" s="87"/>
      <c r="CNA123" s="87"/>
      <c r="CNB123" s="87"/>
      <c r="CNC123" s="87"/>
      <c r="CND123" s="87"/>
      <c r="CNE123" s="87"/>
      <c r="CNF123" s="87"/>
      <c r="CNG123" s="87"/>
      <c r="CNH123" s="87"/>
      <c r="CNI123" s="87"/>
      <c r="CNJ123" s="87"/>
      <c r="CNK123" s="87"/>
      <c r="CNL123" s="87"/>
      <c r="CNM123" s="87"/>
      <c r="CNN123" s="87"/>
      <c r="CNO123" s="87"/>
      <c r="CNP123" s="87"/>
      <c r="CNQ123" s="87"/>
      <c r="CNR123" s="87"/>
      <c r="CNS123" s="87"/>
      <c r="CNT123" s="87"/>
      <c r="CNU123" s="87"/>
      <c r="CNV123" s="87"/>
      <c r="CNW123" s="87"/>
      <c r="CNX123" s="87"/>
      <c r="CNY123" s="87"/>
      <c r="CNZ123" s="87"/>
      <c r="COA123" s="87"/>
      <c r="COB123" s="87"/>
      <c r="COC123" s="87"/>
      <c r="COD123" s="87"/>
      <c r="COE123" s="87"/>
      <c r="COF123" s="87"/>
      <c r="COG123" s="87"/>
      <c r="COH123" s="87"/>
      <c r="COI123" s="87"/>
      <c r="COJ123" s="87"/>
      <c r="COK123" s="87"/>
      <c r="COL123" s="87"/>
      <c r="COM123" s="87"/>
      <c r="CON123" s="87"/>
      <c r="COO123" s="87"/>
      <c r="COP123" s="87"/>
      <c r="COQ123" s="87"/>
      <c r="COR123" s="87"/>
      <c r="COS123" s="87"/>
      <c r="COT123" s="87"/>
      <c r="COU123" s="87"/>
      <c r="COV123" s="87"/>
      <c r="COW123" s="87"/>
      <c r="COX123" s="87"/>
      <c r="COY123" s="87"/>
      <c r="COZ123" s="87"/>
      <c r="CPA123" s="87"/>
      <c r="CPB123" s="87"/>
      <c r="CPC123" s="87"/>
      <c r="CPD123" s="87"/>
      <c r="CPE123" s="87"/>
      <c r="CPF123" s="87"/>
      <c r="CPG123" s="87"/>
      <c r="CPH123" s="87"/>
      <c r="CPI123" s="87"/>
      <c r="CPJ123" s="87"/>
      <c r="CPK123" s="87"/>
      <c r="CPL123" s="87"/>
      <c r="CPM123" s="87"/>
      <c r="CPN123" s="87"/>
      <c r="CPO123" s="87"/>
      <c r="CPP123" s="87"/>
      <c r="CPQ123" s="87"/>
      <c r="CPR123" s="87"/>
      <c r="CPS123" s="87"/>
      <c r="CPT123" s="87"/>
      <c r="CPU123" s="87"/>
      <c r="CPV123" s="87"/>
      <c r="CPW123" s="87"/>
      <c r="CPX123" s="87"/>
      <c r="CPY123" s="87"/>
      <c r="CPZ123" s="87"/>
      <c r="CQA123" s="87"/>
      <c r="CQB123" s="87"/>
      <c r="CQC123" s="87"/>
      <c r="CQD123" s="87"/>
      <c r="CQE123" s="87"/>
      <c r="CQF123" s="87"/>
      <c r="CQG123" s="87"/>
      <c r="CQH123" s="87"/>
      <c r="CQI123" s="87"/>
      <c r="CQJ123" s="87"/>
      <c r="CQK123" s="87"/>
      <c r="CQL123" s="87"/>
      <c r="CQM123" s="87"/>
      <c r="CQN123" s="87"/>
      <c r="CQO123" s="87"/>
      <c r="CQP123" s="87"/>
      <c r="CQQ123" s="87"/>
      <c r="CQR123" s="87"/>
      <c r="CQS123" s="87"/>
      <c r="CQT123" s="87"/>
      <c r="CQU123" s="87"/>
      <c r="CQV123" s="87"/>
      <c r="CQW123" s="87"/>
      <c r="CQX123" s="87"/>
      <c r="CQY123" s="87"/>
      <c r="CQZ123" s="87"/>
      <c r="CRA123" s="87"/>
      <c r="CRB123" s="87"/>
      <c r="CRC123" s="87"/>
      <c r="CRD123" s="87"/>
      <c r="CRE123" s="87"/>
      <c r="CRF123" s="87"/>
      <c r="CRG123" s="87"/>
      <c r="CRH123" s="87"/>
      <c r="CRI123" s="87"/>
      <c r="CRJ123" s="87"/>
      <c r="CRK123" s="87"/>
      <c r="CRL123" s="87"/>
      <c r="CRM123" s="87"/>
      <c r="CRN123" s="87"/>
      <c r="CRO123" s="87"/>
      <c r="CRP123" s="87"/>
      <c r="CRQ123" s="87"/>
      <c r="CRR123" s="87"/>
      <c r="CRS123" s="87"/>
      <c r="CRT123" s="87"/>
      <c r="CRU123" s="87"/>
      <c r="CRV123" s="87"/>
      <c r="CRW123" s="87"/>
      <c r="CRX123" s="87"/>
      <c r="CRY123" s="87"/>
      <c r="CRZ123" s="87"/>
      <c r="CSA123" s="87"/>
      <c r="CSB123" s="87"/>
      <c r="CSC123" s="87"/>
      <c r="CSD123" s="87"/>
      <c r="CSE123" s="87"/>
      <c r="CSF123" s="87"/>
      <c r="CSG123" s="87"/>
      <c r="CSH123" s="87"/>
      <c r="CSI123" s="87"/>
      <c r="CSJ123" s="87"/>
      <c r="CSK123" s="87"/>
      <c r="CSL123" s="87"/>
      <c r="CSM123" s="87"/>
      <c r="CSN123" s="87"/>
      <c r="CSO123" s="87"/>
      <c r="CSP123" s="87"/>
      <c r="CSQ123" s="87"/>
      <c r="CSR123" s="87"/>
      <c r="CSS123" s="87"/>
      <c r="CST123" s="87"/>
      <c r="CSU123" s="87"/>
      <c r="CSV123" s="87"/>
      <c r="CSW123" s="87"/>
      <c r="CSX123" s="87"/>
      <c r="CSY123" s="87"/>
      <c r="CSZ123" s="87"/>
      <c r="CTA123" s="87"/>
      <c r="CTB123" s="87"/>
      <c r="CTC123" s="87"/>
      <c r="CTD123" s="87"/>
      <c r="CTE123" s="87"/>
      <c r="CTF123" s="87"/>
      <c r="CTG123" s="87"/>
      <c r="CTH123" s="87"/>
      <c r="CTI123" s="87"/>
      <c r="CTJ123" s="87"/>
      <c r="CTK123" s="87"/>
      <c r="CTL123" s="87"/>
      <c r="CTM123" s="87"/>
      <c r="CTN123" s="87"/>
      <c r="CTO123" s="87"/>
      <c r="CTP123" s="87"/>
      <c r="CTQ123" s="87"/>
      <c r="CTR123" s="87"/>
      <c r="CTS123" s="87"/>
      <c r="CTT123" s="87"/>
      <c r="CTU123" s="87"/>
      <c r="CTV123" s="87"/>
      <c r="CTW123" s="87"/>
      <c r="CTX123" s="87"/>
      <c r="CTY123" s="87"/>
      <c r="CTZ123" s="87"/>
      <c r="CUA123" s="87"/>
    </row>
    <row r="124" s="1" customFormat="1" ht="15" spans="1:2575">
      <c r="A124" s="2">
        <v>103</v>
      </c>
      <c r="B124" s="78"/>
      <c r="C124" s="80" t="s">
        <v>289</v>
      </c>
      <c r="D124" s="78"/>
      <c r="E124" s="78"/>
      <c r="F124" s="78"/>
      <c r="G124" s="78"/>
      <c r="H124" s="75"/>
      <c r="I124" s="86"/>
      <c r="J124" s="86"/>
      <c r="K124" s="86"/>
      <c r="L124" s="86"/>
      <c r="M124" s="86"/>
      <c r="N124" s="86"/>
      <c r="O124" s="86"/>
      <c r="P124" s="86"/>
      <c r="Q124" s="86"/>
      <c r="R124" s="86"/>
      <c r="S124" s="86"/>
      <c r="T124" s="86"/>
      <c r="U124" s="86"/>
      <c r="V124" s="86"/>
      <c r="W124" s="86"/>
      <c r="X124" s="86"/>
      <c r="Y124" s="86"/>
      <c r="Z124" s="86"/>
      <c r="AA124" s="86"/>
      <c r="AB124" s="86"/>
      <c r="AC124" s="86"/>
      <c r="AD124" s="86"/>
      <c r="AE124" s="86"/>
      <c r="AF124" s="86"/>
      <c r="AG124" s="86"/>
      <c r="AH124" s="86"/>
      <c r="AI124" s="86"/>
      <c r="AJ124" s="86"/>
      <c r="AK124" s="86"/>
      <c r="AL124" s="86"/>
      <c r="AM124" s="86"/>
      <c r="AN124" s="86"/>
      <c r="AO124" s="86"/>
      <c r="AP124" s="86"/>
      <c r="AQ124" s="86"/>
      <c r="AR124" s="86"/>
      <c r="AS124" s="86"/>
      <c r="AT124" s="86"/>
      <c r="AU124" s="86"/>
      <c r="AV124" s="86"/>
      <c r="AW124" s="86"/>
      <c r="AX124" s="86"/>
      <c r="AY124" s="86"/>
      <c r="AZ124" s="86"/>
      <c r="BA124" s="86"/>
      <c r="BB124" s="86"/>
      <c r="BC124" s="86"/>
      <c r="BD124" s="86"/>
      <c r="BE124" s="86"/>
      <c r="BF124" s="86"/>
      <c r="BG124" s="86"/>
      <c r="BH124" s="86"/>
      <c r="BI124" s="86"/>
      <c r="BJ124" s="86"/>
      <c r="BK124" s="86"/>
      <c r="BL124" s="86"/>
      <c r="BM124" s="86"/>
      <c r="BN124" s="86"/>
      <c r="BO124" s="86"/>
      <c r="BP124" s="86"/>
      <c r="BQ124" s="86"/>
      <c r="BR124" s="86"/>
      <c r="BS124" s="86"/>
      <c r="BT124" s="86"/>
      <c r="BU124" s="86"/>
      <c r="BV124" s="86"/>
      <c r="BW124" s="86"/>
      <c r="BX124" s="86"/>
      <c r="BY124" s="86"/>
      <c r="BZ124" s="86"/>
      <c r="CA124" s="86"/>
      <c r="CB124" s="86"/>
      <c r="CC124" s="86"/>
      <c r="CD124" s="86"/>
      <c r="CE124" s="86"/>
      <c r="CF124" s="86"/>
      <c r="CG124" s="86"/>
      <c r="CH124" s="86"/>
      <c r="CI124" s="86"/>
      <c r="CJ124" s="86"/>
      <c r="CK124" s="86"/>
      <c r="CL124" s="86"/>
      <c r="CM124" s="86"/>
      <c r="CN124" s="86"/>
      <c r="CO124" s="86"/>
      <c r="CP124" s="86"/>
      <c r="CQ124" s="86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  <c r="DK124" s="87"/>
      <c r="DL124" s="87"/>
      <c r="DM124" s="87"/>
      <c r="DN124" s="87"/>
      <c r="DO124" s="87"/>
      <c r="DP124" s="87"/>
      <c r="DQ124" s="87"/>
      <c r="DR124" s="87"/>
      <c r="DS124" s="87"/>
      <c r="DT124" s="87"/>
      <c r="DU124" s="87"/>
      <c r="DV124" s="87"/>
      <c r="DW124" s="87"/>
      <c r="DX124" s="87"/>
      <c r="DY124" s="87"/>
      <c r="DZ124" s="87"/>
      <c r="EA124" s="87"/>
      <c r="EB124" s="87"/>
      <c r="EC124" s="87"/>
      <c r="ED124" s="87"/>
      <c r="EE124" s="87"/>
      <c r="EF124" s="87"/>
      <c r="EG124" s="87"/>
      <c r="EH124" s="87"/>
      <c r="EI124" s="87"/>
      <c r="EJ124" s="87"/>
      <c r="EK124" s="87"/>
      <c r="EL124" s="87"/>
      <c r="EM124" s="87"/>
      <c r="EN124" s="87"/>
      <c r="EO124" s="87"/>
      <c r="EP124" s="87"/>
      <c r="EQ124" s="87"/>
      <c r="ER124" s="87"/>
      <c r="ES124" s="87"/>
      <c r="ET124" s="87"/>
      <c r="EU124" s="87"/>
      <c r="EV124" s="87"/>
      <c r="EW124" s="87"/>
      <c r="EX124" s="87"/>
      <c r="EY124" s="87"/>
      <c r="EZ124" s="87"/>
      <c r="FA124" s="87"/>
      <c r="FB124" s="87"/>
      <c r="FC124" s="87"/>
      <c r="FD124" s="87"/>
      <c r="FE124" s="87"/>
      <c r="FF124" s="87"/>
      <c r="FG124" s="87"/>
      <c r="FH124" s="87"/>
      <c r="FI124" s="87"/>
      <c r="FJ124" s="87"/>
      <c r="FK124" s="87"/>
      <c r="FL124" s="87"/>
      <c r="FM124" s="87"/>
      <c r="FN124" s="87"/>
      <c r="FO124" s="87"/>
      <c r="FP124" s="87"/>
      <c r="FQ124" s="87"/>
      <c r="FR124" s="87"/>
      <c r="FS124" s="87"/>
      <c r="FT124" s="87"/>
      <c r="FU124" s="87"/>
      <c r="FV124" s="87"/>
      <c r="FW124" s="87"/>
      <c r="FX124" s="87"/>
      <c r="FY124" s="87"/>
      <c r="FZ124" s="87"/>
      <c r="GA124" s="87"/>
      <c r="GB124" s="87"/>
      <c r="GC124" s="87"/>
      <c r="GD124" s="87"/>
      <c r="GE124" s="87"/>
      <c r="GF124" s="87"/>
      <c r="GG124" s="87"/>
      <c r="GH124" s="87"/>
      <c r="GI124" s="87"/>
      <c r="GJ124" s="87"/>
      <c r="GK124" s="87"/>
      <c r="GL124" s="87"/>
      <c r="GM124" s="87"/>
      <c r="GN124" s="87"/>
      <c r="GO124" s="87"/>
      <c r="GP124" s="87"/>
      <c r="GQ124" s="87"/>
      <c r="GR124" s="87"/>
      <c r="GS124" s="87"/>
      <c r="GT124" s="87"/>
      <c r="GU124" s="87"/>
      <c r="GV124" s="87"/>
      <c r="GW124" s="87"/>
      <c r="GX124" s="87"/>
      <c r="GY124" s="87"/>
      <c r="GZ124" s="87"/>
      <c r="HA124" s="87"/>
      <c r="HB124" s="87"/>
      <c r="HC124" s="87"/>
      <c r="HD124" s="87"/>
      <c r="HE124" s="87"/>
      <c r="HF124" s="87"/>
      <c r="HG124" s="87"/>
      <c r="HH124" s="87"/>
      <c r="HI124" s="87"/>
      <c r="HJ124" s="87"/>
      <c r="HK124" s="87"/>
      <c r="HL124" s="87"/>
      <c r="HM124" s="87"/>
      <c r="HN124" s="87"/>
      <c r="HO124" s="87"/>
      <c r="HP124" s="87"/>
      <c r="HQ124" s="87"/>
      <c r="HR124" s="87"/>
      <c r="HS124" s="87"/>
      <c r="HT124" s="87"/>
      <c r="HU124" s="87"/>
      <c r="HV124" s="87"/>
      <c r="HW124" s="87"/>
      <c r="HX124" s="87"/>
      <c r="HY124" s="87"/>
      <c r="HZ124" s="87"/>
      <c r="IA124" s="87"/>
      <c r="IB124" s="87"/>
      <c r="IC124" s="87"/>
      <c r="ID124" s="87"/>
      <c r="IE124" s="87"/>
      <c r="IF124" s="87"/>
      <c r="IG124" s="87"/>
      <c r="IH124" s="87"/>
      <c r="II124" s="87"/>
      <c r="IJ124" s="87"/>
      <c r="IK124" s="87"/>
      <c r="IL124" s="87"/>
      <c r="IM124" s="87"/>
      <c r="IN124" s="87"/>
      <c r="IO124" s="87"/>
      <c r="IP124" s="87"/>
      <c r="IQ124" s="87"/>
      <c r="IR124" s="87"/>
      <c r="IS124" s="87"/>
      <c r="IT124" s="87"/>
      <c r="IU124" s="87"/>
      <c r="IV124" s="87"/>
      <c r="IW124" s="87"/>
      <c r="IX124" s="87"/>
      <c r="IY124" s="87"/>
      <c r="IZ124" s="87"/>
      <c r="JA124" s="87"/>
      <c r="JB124" s="87"/>
      <c r="JC124" s="87"/>
      <c r="JD124" s="87"/>
      <c r="JE124" s="87"/>
      <c r="JF124" s="87"/>
      <c r="JG124" s="87"/>
      <c r="JH124" s="87"/>
      <c r="JI124" s="87"/>
      <c r="JJ124" s="87"/>
      <c r="JK124" s="87"/>
      <c r="JL124" s="87"/>
      <c r="JM124" s="87"/>
      <c r="JN124" s="87"/>
      <c r="JO124" s="87"/>
      <c r="JP124" s="87"/>
      <c r="JQ124" s="87"/>
      <c r="JR124" s="87"/>
      <c r="JS124" s="87"/>
      <c r="JT124" s="87"/>
      <c r="JU124" s="87"/>
      <c r="JV124" s="87"/>
      <c r="JW124" s="87"/>
      <c r="JX124" s="87"/>
      <c r="JY124" s="87"/>
      <c r="JZ124" s="87"/>
      <c r="KA124" s="87"/>
      <c r="KB124" s="87"/>
      <c r="KC124" s="87"/>
      <c r="KD124" s="87"/>
      <c r="KE124" s="87"/>
      <c r="KF124" s="87"/>
      <c r="KG124" s="87"/>
      <c r="KH124" s="87"/>
      <c r="KI124" s="87"/>
      <c r="KJ124" s="87"/>
      <c r="KK124" s="87"/>
      <c r="KL124" s="87"/>
      <c r="KM124" s="87"/>
      <c r="KN124" s="87"/>
      <c r="KO124" s="87"/>
      <c r="KP124" s="87"/>
      <c r="KQ124" s="87"/>
      <c r="KR124" s="87"/>
      <c r="KS124" s="87"/>
      <c r="KT124" s="87"/>
      <c r="KU124" s="87"/>
      <c r="KV124" s="87"/>
      <c r="KW124" s="87"/>
      <c r="KX124" s="87"/>
      <c r="KY124" s="87"/>
      <c r="KZ124" s="87"/>
      <c r="LA124" s="87"/>
      <c r="LB124" s="87"/>
      <c r="LC124" s="87"/>
      <c r="LD124" s="87"/>
      <c r="LE124" s="87"/>
      <c r="LF124" s="87"/>
      <c r="LG124" s="87"/>
      <c r="LH124" s="87"/>
      <c r="LI124" s="87"/>
      <c r="LJ124" s="87"/>
      <c r="LK124" s="87"/>
      <c r="LL124" s="87"/>
      <c r="LM124" s="87"/>
      <c r="LN124" s="87"/>
      <c r="LO124" s="87"/>
      <c r="LP124" s="87"/>
      <c r="LQ124" s="87"/>
      <c r="LR124" s="87"/>
      <c r="LS124" s="87"/>
      <c r="LT124" s="87"/>
      <c r="LU124" s="87"/>
      <c r="LV124" s="87"/>
      <c r="LW124" s="87"/>
      <c r="LX124" s="87"/>
      <c r="LY124" s="87"/>
      <c r="LZ124" s="87"/>
      <c r="MA124" s="87"/>
      <c r="MB124" s="87"/>
      <c r="MC124" s="87"/>
      <c r="MD124" s="87"/>
      <c r="ME124" s="87"/>
      <c r="MF124" s="87"/>
      <c r="MG124" s="87"/>
      <c r="MH124" s="87"/>
      <c r="MI124" s="87"/>
      <c r="MJ124" s="87"/>
      <c r="MK124" s="87"/>
      <c r="ML124" s="87"/>
      <c r="MM124" s="87"/>
      <c r="MN124" s="87"/>
      <c r="MO124" s="87"/>
      <c r="MP124" s="87"/>
      <c r="MQ124" s="87"/>
      <c r="MR124" s="87"/>
      <c r="MS124" s="87"/>
      <c r="MT124" s="87"/>
      <c r="MU124" s="87"/>
      <c r="MV124" s="87"/>
      <c r="MW124" s="87"/>
      <c r="MX124" s="87"/>
      <c r="MY124" s="87"/>
      <c r="MZ124" s="87"/>
      <c r="NA124" s="87"/>
      <c r="NB124" s="87"/>
      <c r="NC124" s="87"/>
      <c r="ND124" s="87"/>
      <c r="NE124" s="87"/>
      <c r="NF124" s="87"/>
      <c r="NG124" s="87"/>
      <c r="NH124" s="87"/>
      <c r="NI124" s="87"/>
      <c r="NJ124" s="87"/>
      <c r="NK124" s="87"/>
      <c r="NL124" s="87"/>
      <c r="NM124" s="87"/>
      <c r="NN124" s="87"/>
      <c r="NO124" s="87"/>
      <c r="NP124" s="87"/>
      <c r="NQ124" s="87"/>
      <c r="NR124" s="87"/>
      <c r="NS124" s="87"/>
      <c r="NT124" s="87"/>
      <c r="NU124" s="87"/>
      <c r="NV124" s="87"/>
      <c r="NW124" s="87"/>
      <c r="NX124" s="87"/>
      <c r="NY124" s="87"/>
      <c r="NZ124" s="87"/>
      <c r="OA124" s="87"/>
      <c r="OB124" s="87"/>
      <c r="OC124" s="87"/>
      <c r="OD124" s="87"/>
      <c r="OE124" s="87"/>
      <c r="OF124" s="87"/>
      <c r="OG124" s="87"/>
      <c r="OH124" s="87"/>
      <c r="OI124" s="87"/>
      <c r="OJ124" s="87"/>
      <c r="OK124" s="87"/>
      <c r="OL124" s="87"/>
      <c r="OM124" s="87"/>
      <c r="ON124" s="87"/>
      <c r="OO124" s="87"/>
      <c r="OP124" s="87"/>
      <c r="OQ124" s="87"/>
      <c r="OR124" s="87"/>
      <c r="OS124" s="87"/>
      <c r="OT124" s="87"/>
      <c r="OU124" s="87"/>
      <c r="OV124" s="87"/>
      <c r="OW124" s="87"/>
      <c r="OX124" s="87"/>
      <c r="OY124" s="87"/>
      <c r="OZ124" s="87"/>
      <c r="PA124" s="87"/>
      <c r="PB124" s="87"/>
      <c r="PC124" s="87"/>
      <c r="PD124" s="87"/>
      <c r="PE124" s="87"/>
      <c r="PF124" s="87"/>
      <c r="PG124" s="87"/>
      <c r="PH124" s="87"/>
      <c r="PI124" s="87"/>
      <c r="PJ124" s="87"/>
      <c r="PK124" s="87"/>
      <c r="PL124" s="87"/>
      <c r="PM124" s="87"/>
      <c r="PN124" s="87"/>
      <c r="PO124" s="87"/>
      <c r="PP124" s="87"/>
      <c r="PQ124" s="87"/>
      <c r="PR124" s="87"/>
      <c r="PS124" s="87"/>
      <c r="PT124" s="87"/>
      <c r="PU124" s="87"/>
      <c r="PV124" s="87"/>
      <c r="PW124" s="87"/>
      <c r="PX124" s="87"/>
      <c r="PY124" s="87"/>
      <c r="PZ124" s="87"/>
      <c r="QA124" s="87"/>
      <c r="QB124" s="87"/>
      <c r="QC124" s="87"/>
      <c r="QD124" s="87"/>
      <c r="QE124" s="87"/>
      <c r="QF124" s="87"/>
      <c r="QG124" s="87"/>
      <c r="QH124" s="87"/>
      <c r="QI124" s="87"/>
      <c r="QJ124" s="87"/>
      <c r="QK124" s="87"/>
      <c r="QL124" s="87"/>
      <c r="QM124" s="87"/>
      <c r="QN124" s="87"/>
      <c r="QO124" s="87"/>
      <c r="QP124" s="87"/>
      <c r="QQ124" s="87"/>
      <c r="QR124" s="87"/>
      <c r="QS124" s="87"/>
      <c r="QT124" s="87"/>
      <c r="QU124" s="87"/>
      <c r="QV124" s="87"/>
      <c r="QW124" s="87"/>
      <c r="QX124" s="87"/>
      <c r="QY124" s="87"/>
      <c r="QZ124" s="87"/>
      <c r="RA124" s="87"/>
      <c r="RB124" s="87"/>
      <c r="RC124" s="87"/>
      <c r="RD124" s="87"/>
      <c r="RE124" s="87"/>
      <c r="RF124" s="87"/>
      <c r="RG124" s="87"/>
      <c r="RH124" s="87"/>
      <c r="RI124" s="87"/>
      <c r="RJ124" s="87"/>
      <c r="RK124" s="87"/>
      <c r="RL124" s="87"/>
      <c r="RM124" s="87"/>
      <c r="RN124" s="87"/>
      <c r="RO124" s="87"/>
      <c r="RP124" s="87"/>
      <c r="RQ124" s="87"/>
      <c r="RR124" s="87"/>
      <c r="RS124" s="87"/>
      <c r="RT124" s="87"/>
      <c r="RU124" s="87"/>
      <c r="RV124" s="87"/>
      <c r="RW124" s="87"/>
      <c r="RX124" s="87"/>
      <c r="RY124" s="87"/>
      <c r="RZ124" s="87"/>
      <c r="SA124" s="87"/>
      <c r="SB124" s="87"/>
      <c r="SC124" s="87"/>
      <c r="SD124" s="87"/>
      <c r="SE124" s="87"/>
      <c r="SF124" s="87"/>
      <c r="SG124" s="87"/>
      <c r="SH124" s="87"/>
      <c r="SI124" s="87"/>
      <c r="SJ124" s="87"/>
      <c r="SK124" s="87"/>
      <c r="SL124" s="87"/>
      <c r="SM124" s="87"/>
      <c r="SN124" s="87"/>
      <c r="SO124" s="87"/>
      <c r="SP124" s="87"/>
      <c r="SQ124" s="87"/>
      <c r="SR124" s="87"/>
      <c r="SS124" s="87"/>
      <c r="ST124" s="87"/>
      <c r="SU124" s="87"/>
      <c r="SV124" s="87"/>
      <c r="SW124" s="87"/>
      <c r="SX124" s="87"/>
      <c r="SY124" s="87"/>
      <c r="SZ124" s="87"/>
      <c r="TA124" s="87"/>
      <c r="TB124" s="87"/>
      <c r="TC124" s="87"/>
      <c r="TD124" s="87"/>
      <c r="TE124" s="87"/>
      <c r="TF124" s="87"/>
      <c r="TG124" s="87"/>
      <c r="TH124" s="87"/>
      <c r="TI124" s="87"/>
      <c r="TJ124" s="87"/>
      <c r="TK124" s="87"/>
      <c r="TL124" s="87"/>
      <c r="TM124" s="87"/>
      <c r="TN124" s="87"/>
      <c r="TO124" s="87"/>
      <c r="TP124" s="87"/>
      <c r="TQ124" s="87"/>
      <c r="TR124" s="87"/>
      <c r="TS124" s="87"/>
      <c r="TT124" s="87"/>
      <c r="TU124" s="87"/>
      <c r="TV124" s="87"/>
      <c r="TW124" s="87"/>
      <c r="TX124" s="87"/>
      <c r="TY124" s="87"/>
      <c r="TZ124" s="87"/>
      <c r="UA124" s="87"/>
      <c r="UB124" s="87"/>
      <c r="UC124" s="87"/>
      <c r="UD124" s="87"/>
      <c r="UE124" s="87"/>
      <c r="UF124" s="87"/>
      <c r="UG124" s="87"/>
      <c r="UH124" s="87"/>
      <c r="UI124" s="87"/>
      <c r="UJ124" s="87"/>
      <c r="UK124" s="87"/>
      <c r="UL124" s="87"/>
      <c r="UM124" s="87"/>
      <c r="UN124" s="87"/>
      <c r="UO124" s="87"/>
      <c r="UP124" s="87"/>
      <c r="UQ124" s="87"/>
      <c r="UR124" s="87"/>
      <c r="US124" s="87"/>
      <c r="UT124" s="87"/>
      <c r="UU124" s="87"/>
      <c r="UV124" s="87"/>
      <c r="UW124" s="87"/>
      <c r="UX124" s="87"/>
      <c r="UY124" s="87"/>
      <c r="UZ124" s="87"/>
      <c r="VA124" s="87"/>
      <c r="VB124" s="87"/>
      <c r="VC124" s="87"/>
      <c r="VD124" s="87"/>
      <c r="VE124" s="87"/>
      <c r="VF124" s="87"/>
      <c r="VG124" s="87"/>
      <c r="VH124" s="87"/>
      <c r="VI124" s="87"/>
      <c r="VJ124" s="87"/>
      <c r="VK124" s="87"/>
      <c r="VL124" s="87"/>
      <c r="VM124" s="87"/>
      <c r="VN124" s="87"/>
      <c r="VO124" s="87"/>
      <c r="VP124" s="87"/>
      <c r="VQ124" s="87"/>
      <c r="VR124" s="87"/>
      <c r="VS124" s="87"/>
      <c r="VT124" s="87"/>
      <c r="VU124" s="87"/>
      <c r="VV124" s="87"/>
      <c r="VW124" s="87"/>
      <c r="VX124" s="87"/>
      <c r="VY124" s="87"/>
      <c r="VZ124" s="87"/>
      <c r="WA124" s="87"/>
      <c r="WB124" s="87"/>
      <c r="WC124" s="87"/>
      <c r="WD124" s="87"/>
      <c r="WE124" s="87"/>
      <c r="WF124" s="87"/>
      <c r="WG124" s="87"/>
      <c r="WH124" s="87"/>
      <c r="WI124" s="87"/>
      <c r="WJ124" s="87"/>
      <c r="WK124" s="87"/>
      <c r="WL124" s="87"/>
      <c r="WM124" s="87"/>
      <c r="WN124" s="87"/>
      <c r="WO124" s="87"/>
      <c r="WP124" s="87"/>
      <c r="WQ124" s="87"/>
      <c r="WR124" s="87"/>
      <c r="WS124" s="87"/>
      <c r="WT124" s="87"/>
      <c r="WU124" s="87"/>
      <c r="WV124" s="87"/>
      <c r="WW124" s="87"/>
      <c r="WX124" s="87"/>
      <c r="WY124" s="87"/>
      <c r="WZ124" s="87"/>
      <c r="XA124" s="87"/>
      <c r="XB124" s="87"/>
      <c r="XC124" s="87"/>
      <c r="XD124" s="87"/>
      <c r="XE124" s="87"/>
      <c r="XF124" s="87"/>
      <c r="XG124" s="87"/>
      <c r="XH124" s="87"/>
      <c r="XI124" s="87"/>
      <c r="XJ124" s="87"/>
      <c r="XK124" s="87"/>
      <c r="XL124" s="87"/>
      <c r="XM124" s="87"/>
      <c r="XN124" s="87"/>
      <c r="XO124" s="87"/>
      <c r="XP124" s="87"/>
      <c r="XQ124" s="87"/>
      <c r="XR124" s="87"/>
      <c r="XS124" s="87"/>
      <c r="XT124" s="87"/>
      <c r="XU124" s="87"/>
      <c r="XV124" s="87"/>
      <c r="XW124" s="87"/>
      <c r="XX124" s="87"/>
      <c r="XY124" s="87"/>
      <c r="XZ124" s="87"/>
      <c r="YA124" s="87"/>
      <c r="YB124" s="87"/>
      <c r="YC124" s="87"/>
      <c r="YD124" s="87"/>
      <c r="YE124" s="87"/>
      <c r="YF124" s="87"/>
      <c r="YG124" s="87"/>
      <c r="YH124" s="87"/>
      <c r="YI124" s="87"/>
      <c r="YJ124" s="87"/>
      <c r="YK124" s="87"/>
      <c r="YL124" s="87"/>
      <c r="YM124" s="87"/>
      <c r="YN124" s="87"/>
      <c r="YO124" s="87"/>
      <c r="YP124" s="87"/>
      <c r="YQ124" s="87"/>
      <c r="YR124" s="87"/>
      <c r="YS124" s="87"/>
      <c r="YT124" s="87"/>
      <c r="YU124" s="87"/>
      <c r="YV124" s="87"/>
      <c r="YW124" s="87"/>
      <c r="YX124" s="87"/>
      <c r="YY124" s="87"/>
      <c r="YZ124" s="87"/>
      <c r="ZA124" s="87"/>
      <c r="ZB124" s="87"/>
      <c r="ZC124" s="87"/>
      <c r="ZD124" s="87"/>
      <c r="ZE124" s="87"/>
      <c r="ZF124" s="87"/>
      <c r="ZG124" s="87"/>
      <c r="ZH124" s="87"/>
      <c r="ZI124" s="87"/>
      <c r="ZJ124" s="87"/>
      <c r="ZK124" s="87"/>
      <c r="ZL124" s="87"/>
      <c r="ZM124" s="87"/>
      <c r="ZN124" s="87"/>
      <c r="ZO124" s="87"/>
      <c r="ZP124" s="87"/>
      <c r="ZQ124" s="87"/>
      <c r="ZR124" s="87"/>
      <c r="ZS124" s="87"/>
      <c r="ZT124" s="87"/>
      <c r="ZU124" s="87"/>
      <c r="ZV124" s="87"/>
      <c r="ZW124" s="87"/>
      <c r="ZX124" s="87"/>
      <c r="ZY124" s="87"/>
      <c r="ZZ124" s="87"/>
      <c r="AAA124" s="87"/>
      <c r="AAB124" s="87"/>
      <c r="AAC124" s="87"/>
      <c r="AAD124" s="87"/>
      <c r="AAE124" s="87"/>
      <c r="AAF124" s="87"/>
      <c r="AAG124" s="87"/>
      <c r="AAH124" s="87"/>
      <c r="AAI124" s="87"/>
      <c r="AAJ124" s="87"/>
      <c r="AAK124" s="87"/>
      <c r="AAL124" s="87"/>
      <c r="AAM124" s="87"/>
      <c r="AAN124" s="87"/>
      <c r="AAO124" s="87"/>
      <c r="AAP124" s="87"/>
      <c r="AAQ124" s="87"/>
      <c r="AAR124" s="87"/>
      <c r="AAS124" s="87"/>
      <c r="AAT124" s="87"/>
      <c r="AAU124" s="87"/>
      <c r="AAV124" s="87"/>
      <c r="AAW124" s="87"/>
      <c r="AAX124" s="87"/>
      <c r="AAY124" s="87"/>
      <c r="AAZ124" s="87"/>
      <c r="ABA124" s="87"/>
      <c r="ABB124" s="87"/>
      <c r="ABC124" s="87"/>
      <c r="ABD124" s="87"/>
      <c r="ABE124" s="87"/>
      <c r="ABF124" s="87"/>
      <c r="ABG124" s="87"/>
      <c r="ABH124" s="87"/>
      <c r="ABI124" s="87"/>
      <c r="ABJ124" s="87"/>
      <c r="ABK124" s="87"/>
      <c r="ABL124" s="87"/>
      <c r="ABM124" s="87"/>
      <c r="ABN124" s="87"/>
      <c r="ABO124" s="87"/>
      <c r="ABP124" s="87"/>
      <c r="ABQ124" s="87"/>
      <c r="ABR124" s="87"/>
      <c r="ABS124" s="87"/>
      <c r="ABT124" s="87"/>
      <c r="ABU124" s="87"/>
      <c r="ABV124" s="87"/>
      <c r="ABW124" s="87"/>
      <c r="ABX124" s="87"/>
      <c r="ABY124" s="87"/>
      <c r="ABZ124" s="87"/>
      <c r="ACA124" s="87"/>
      <c r="ACB124" s="87"/>
      <c r="ACC124" s="87"/>
      <c r="ACD124" s="87"/>
      <c r="ACE124" s="87"/>
      <c r="ACF124" s="87"/>
      <c r="ACG124" s="87"/>
      <c r="ACH124" s="87"/>
      <c r="ACI124" s="87"/>
      <c r="ACJ124" s="87"/>
      <c r="ACK124" s="87"/>
      <c r="ACL124" s="87"/>
      <c r="ACM124" s="87"/>
      <c r="ACN124" s="87"/>
      <c r="ACO124" s="87"/>
      <c r="ACP124" s="87"/>
      <c r="ACQ124" s="87"/>
      <c r="ACR124" s="87"/>
      <c r="ACS124" s="87"/>
      <c r="ACT124" s="87"/>
      <c r="ACU124" s="87"/>
      <c r="ACV124" s="87"/>
      <c r="ACW124" s="87"/>
      <c r="ACX124" s="87"/>
      <c r="ACY124" s="87"/>
      <c r="ACZ124" s="87"/>
      <c r="ADA124" s="87"/>
      <c r="ADB124" s="87"/>
      <c r="ADC124" s="87"/>
      <c r="ADD124" s="87"/>
      <c r="ADE124" s="87"/>
      <c r="ADF124" s="87"/>
      <c r="ADG124" s="87"/>
      <c r="ADH124" s="87"/>
      <c r="ADI124" s="87"/>
      <c r="ADJ124" s="87"/>
      <c r="ADK124" s="87"/>
      <c r="ADL124" s="87"/>
      <c r="ADM124" s="87"/>
      <c r="ADN124" s="87"/>
      <c r="ADO124" s="87"/>
      <c r="ADP124" s="87"/>
      <c r="ADQ124" s="87"/>
      <c r="ADR124" s="87"/>
      <c r="ADS124" s="87"/>
      <c r="ADT124" s="87"/>
      <c r="ADU124" s="87"/>
      <c r="ADV124" s="87"/>
      <c r="ADW124" s="87"/>
      <c r="ADX124" s="87"/>
      <c r="ADY124" s="87"/>
      <c r="ADZ124" s="87"/>
      <c r="AEA124" s="87"/>
      <c r="AEB124" s="87"/>
      <c r="AEC124" s="87"/>
      <c r="AED124" s="87"/>
      <c r="AEE124" s="87"/>
      <c r="AEF124" s="87"/>
      <c r="AEG124" s="87"/>
      <c r="AEH124" s="87"/>
      <c r="AEI124" s="87"/>
      <c r="AEJ124" s="87"/>
      <c r="AEK124" s="87"/>
      <c r="AEL124" s="87"/>
      <c r="AEM124" s="87"/>
      <c r="AEN124" s="87"/>
      <c r="AEO124" s="87"/>
      <c r="AEP124" s="87"/>
      <c r="AEQ124" s="87"/>
      <c r="AER124" s="87"/>
      <c r="AES124" s="87"/>
      <c r="AET124" s="87"/>
      <c r="AEU124" s="87"/>
      <c r="AEV124" s="87"/>
      <c r="AEW124" s="87"/>
      <c r="AEX124" s="87"/>
      <c r="AEY124" s="87"/>
      <c r="AEZ124" s="87"/>
      <c r="AFA124" s="87"/>
      <c r="AFB124" s="87"/>
      <c r="AFC124" s="87"/>
      <c r="AFD124" s="87"/>
      <c r="AFE124" s="87"/>
      <c r="AFF124" s="87"/>
      <c r="AFG124" s="87"/>
      <c r="AFH124" s="87"/>
      <c r="AFI124" s="87"/>
      <c r="AFJ124" s="87"/>
      <c r="AFK124" s="87"/>
      <c r="AFL124" s="87"/>
      <c r="AFM124" s="87"/>
      <c r="AFN124" s="87"/>
      <c r="AFO124" s="87"/>
      <c r="AFP124" s="87"/>
      <c r="AFQ124" s="87"/>
      <c r="AFR124" s="87"/>
      <c r="AFS124" s="87"/>
      <c r="AFT124" s="87"/>
      <c r="AFU124" s="87"/>
      <c r="AFV124" s="87"/>
      <c r="AFW124" s="87"/>
      <c r="AFX124" s="87"/>
      <c r="AFY124" s="87"/>
      <c r="AFZ124" s="87"/>
      <c r="AGA124" s="87"/>
      <c r="AGB124" s="87"/>
      <c r="AGC124" s="87"/>
      <c r="AGD124" s="87"/>
      <c r="AGE124" s="87"/>
      <c r="AGF124" s="87"/>
      <c r="AGG124" s="87"/>
      <c r="AGH124" s="87"/>
      <c r="AGI124" s="87"/>
      <c r="AGJ124" s="87"/>
      <c r="AGK124" s="87"/>
      <c r="AGL124" s="87"/>
      <c r="AGM124" s="87"/>
      <c r="AGN124" s="87"/>
      <c r="AGO124" s="87"/>
      <c r="AGP124" s="87"/>
      <c r="AGQ124" s="87"/>
      <c r="AGR124" s="87"/>
      <c r="AGS124" s="87"/>
      <c r="AGT124" s="87"/>
      <c r="AGU124" s="87"/>
      <c r="AGV124" s="87"/>
      <c r="AGW124" s="87"/>
      <c r="AGX124" s="87"/>
      <c r="AGY124" s="87"/>
      <c r="AGZ124" s="87"/>
      <c r="AHA124" s="87"/>
      <c r="AHB124" s="87"/>
      <c r="AHC124" s="87"/>
      <c r="AHD124" s="87"/>
      <c r="AHE124" s="87"/>
      <c r="AHF124" s="87"/>
      <c r="AHG124" s="87"/>
      <c r="AHH124" s="87"/>
      <c r="AHI124" s="87"/>
      <c r="AHJ124" s="87"/>
      <c r="AHK124" s="87"/>
      <c r="AHL124" s="87"/>
      <c r="AHM124" s="87"/>
      <c r="AHN124" s="87"/>
      <c r="AHO124" s="87"/>
      <c r="AHP124" s="87"/>
      <c r="AHQ124" s="87"/>
      <c r="AHR124" s="87"/>
      <c r="AHS124" s="87"/>
      <c r="AHT124" s="87"/>
      <c r="AHU124" s="87"/>
      <c r="AHV124" s="87"/>
      <c r="AHW124" s="87"/>
      <c r="AHX124" s="87"/>
      <c r="AHY124" s="87"/>
      <c r="AHZ124" s="87"/>
      <c r="AIA124" s="87"/>
      <c r="AIB124" s="87"/>
      <c r="AIC124" s="87"/>
      <c r="AID124" s="87"/>
      <c r="AIE124" s="87"/>
      <c r="AIF124" s="87"/>
      <c r="AIG124" s="87"/>
      <c r="AIH124" s="87"/>
      <c r="AII124" s="87"/>
      <c r="AIJ124" s="87"/>
      <c r="AIK124" s="87"/>
      <c r="AIL124" s="87"/>
      <c r="AIM124" s="87"/>
      <c r="AIN124" s="87"/>
      <c r="AIO124" s="87"/>
      <c r="AIP124" s="87"/>
      <c r="AIQ124" s="87"/>
      <c r="AIR124" s="87"/>
      <c r="AIS124" s="87"/>
      <c r="AIT124" s="87"/>
      <c r="AIU124" s="87"/>
      <c r="AIV124" s="87"/>
      <c r="AIW124" s="87"/>
      <c r="AIX124" s="87"/>
      <c r="AIY124" s="87"/>
      <c r="AIZ124" s="87"/>
      <c r="AJA124" s="87"/>
      <c r="AJB124" s="87"/>
      <c r="AJC124" s="87"/>
      <c r="AJD124" s="87"/>
      <c r="AJE124" s="87"/>
      <c r="AJF124" s="87"/>
      <c r="AJG124" s="87"/>
      <c r="AJH124" s="87"/>
      <c r="AJI124" s="87"/>
      <c r="AJJ124" s="87"/>
      <c r="AJK124" s="87"/>
      <c r="AJL124" s="87"/>
      <c r="AJM124" s="87"/>
      <c r="AJN124" s="87"/>
      <c r="AJO124" s="87"/>
      <c r="AJP124" s="87"/>
      <c r="AJQ124" s="87"/>
      <c r="AJR124" s="87"/>
      <c r="AJS124" s="87"/>
      <c r="AJT124" s="87"/>
      <c r="AJU124" s="87"/>
      <c r="AJV124" s="87"/>
      <c r="AJW124" s="87"/>
      <c r="AJX124" s="87"/>
      <c r="AJY124" s="87"/>
      <c r="AJZ124" s="87"/>
      <c r="AKA124" s="87"/>
      <c r="AKB124" s="87"/>
      <c r="AKC124" s="87"/>
      <c r="AKD124" s="87"/>
      <c r="AKE124" s="87"/>
      <c r="AKF124" s="87"/>
      <c r="AKG124" s="87"/>
      <c r="AKH124" s="87"/>
      <c r="AKI124" s="87"/>
      <c r="AKJ124" s="87"/>
      <c r="AKK124" s="87"/>
      <c r="AKL124" s="87"/>
      <c r="AKM124" s="87"/>
      <c r="AKN124" s="87"/>
      <c r="AKO124" s="87"/>
      <c r="AKP124" s="87"/>
      <c r="AKQ124" s="87"/>
      <c r="AKR124" s="87"/>
      <c r="AKS124" s="87"/>
      <c r="AKT124" s="87"/>
      <c r="AKU124" s="87"/>
      <c r="AKV124" s="87"/>
      <c r="AKW124" s="87"/>
      <c r="AKX124" s="87"/>
      <c r="AKY124" s="87"/>
      <c r="AKZ124" s="87"/>
      <c r="ALA124" s="87"/>
      <c r="ALB124" s="87"/>
      <c r="ALC124" s="87"/>
      <c r="ALD124" s="87"/>
      <c r="ALE124" s="87"/>
      <c r="ALF124" s="87"/>
      <c r="ALG124" s="87"/>
      <c r="ALH124" s="87"/>
      <c r="ALI124" s="87"/>
      <c r="ALJ124" s="87"/>
      <c r="ALK124" s="87"/>
      <c r="ALL124" s="87"/>
      <c r="ALM124" s="87"/>
      <c r="ALN124" s="87"/>
      <c r="ALO124" s="87"/>
      <c r="ALP124" s="87"/>
      <c r="ALQ124" s="87"/>
      <c r="ALR124" s="87"/>
      <c r="ALS124" s="87"/>
      <c r="ALT124" s="87"/>
      <c r="ALU124" s="87"/>
      <c r="ALV124" s="87"/>
      <c r="ALW124" s="87"/>
      <c r="ALX124" s="87"/>
      <c r="ALY124" s="87"/>
      <c r="ALZ124" s="87"/>
      <c r="AMA124" s="87"/>
      <c r="AMB124" s="87"/>
      <c r="AMC124" s="87"/>
      <c r="AMD124" s="87"/>
      <c r="AME124" s="87"/>
      <c r="AMF124" s="87"/>
      <c r="AMG124" s="87"/>
      <c r="AMH124" s="87"/>
      <c r="AMI124" s="87"/>
      <c r="AMJ124" s="87"/>
      <c r="AMK124" s="87"/>
      <c r="AML124" s="87"/>
      <c r="AMM124" s="87"/>
      <c r="AMN124" s="87"/>
      <c r="AMO124" s="87"/>
      <c r="AMP124" s="87"/>
      <c r="AMQ124" s="87"/>
      <c r="AMR124" s="87"/>
      <c r="AMS124" s="87"/>
      <c r="AMT124" s="87"/>
      <c r="AMU124" s="87"/>
      <c r="AMV124" s="87"/>
      <c r="AMW124" s="87"/>
      <c r="AMX124" s="87"/>
      <c r="AMY124" s="87"/>
      <c r="AMZ124" s="87"/>
      <c r="ANA124" s="87"/>
      <c r="ANB124" s="87"/>
      <c r="ANC124" s="87"/>
      <c r="AND124" s="87"/>
      <c r="ANE124" s="87"/>
      <c r="ANF124" s="87"/>
      <c r="ANG124" s="87"/>
      <c r="ANH124" s="87"/>
      <c r="ANI124" s="87"/>
      <c r="ANJ124" s="87"/>
      <c r="ANK124" s="87"/>
      <c r="ANL124" s="87"/>
      <c r="ANM124" s="87"/>
      <c r="ANN124" s="87"/>
      <c r="ANO124" s="87"/>
      <c r="ANP124" s="87"/>
      <c r="ANQ124" s="87"/>
      <c r="ANR124" s="87"/>
      <c r="ANS124" s="87"/>
      <c r="ANT124" s="87"/>
      <c r="ANU124" s="87"/>
      <c r="ANV124" s="87"/>
      <c r="ANW124" s="87"/>
      <c r="ANX124" s="87"/>
      <c r="ANY124" s="87"/>
      <c r="ANZ124" s="87"/>
      <c r="AOA124" s="87"/>
      <c r="AOB124" s="87"/>
      <c r="AOC124" s="87"/>
      <c r="AOD124" s="87"/>
      <c r="AOE124" s="87"/>
      <c r="AOF124" s="87"/>
      <c r="AOG124" s="87"/>
      <c r="AOH124" s="87"/>
      <c r="AOI124" s="87"/>
      <c r="AOJ124" s="87"/>
      <c r="AOK124" s="87"/>
      <c r="AOL124" s="87"/>
      <c r="AOM124" s="87"/>
      <c r="AON124" s="87"/>
      <c r="AOO124" s="87"/>
      <c r="AOP124" s="87"/>
      <c r="AOQ124" s="87"/>
      <c r="AOR124" s="87"/>
      <c r="AOS124" s="87"/>
      <c r="AOT124" s="87"/>
      <c r="AOU124" s="87"/>
      <c r="AOV124" s="87"/>
      <c r="AOW124" s="87"/>
      <c r="AOX124" s="87"/>
      <c r="AOY124" s="87"/>
      <c r="AOZ124" s="87"/>
      <c r="APA124" s="87"/>
      <c r="APB124" s="87"/>
      <c r="APC124" s="87"/>
      <c r="APD124" s="87"/>
      <c r="APE124" s="87"/>
      <c r="APF124" s="87"/>
      <c r="APG124" s="87"/>
      <c r="APH124" s="87"/>
      <c r="API124" s="87"/>
      <c r="APJ124" s="87"/>
      <c r="APK124" s="87"/>
      <c r="APL124" s="87"/>
      <c r="APM124" s="87"/>
      <c r="APN124" s="87"/>
      <c r="APO124" s="87"/>
      <c r="APP124" s="87"/>
      <c r="APQ124" s="87"/>
      <c r="APR124" s="87"/>
      <c r="APS124" s="87"/>
      <c r="APT124" s="87"/>
      <c r="APU124" s="87"/>
      <c r="APV124" s="87"/>
      <c r="APW124" s="87"/>
      <c r="APX124" s="87"/>
      <c r="APY124" s="87"/>
      <c r="APZ124" s="87"/>
      <c r="AQA124" s="87"/>
      <c r="AQB124" s="87"/>
      <c r="AQC124" s="87"/>
      <c r="AQD124" s="87"/>
      <c r="AQE124" s="87"/>
      <c r="AQF124" s="87"/>
      <c r="AQG124" s="87"/>
      <c r="AQH124" s="87"/>
      <c r="AQI124" s="87"/>
      <c r="AQJ124" s="87"/>
      <c r="AQK124" s="87"/>
      <c r="AQL124" s="87"/>
      <c r="AQM124" s="87"/>
      <c r="AQN124" s="87"/>
      <c r="AQO124" s="87"/>
      <c r="AQP124" s="87"/>
      <c r="AQQ124" s="87"/>
      <c r="AQR124" s="87"/>
      <c r="AQS124" s="87"/>
      <c r="AQT124" s="87"/>
      <c r="AQU124" s="87"/>
      <c r="AQV124" s="87"/>
      <c r="AQW124" s="87"/>
      <c r="AQX124" s="87"/>
      <c r="AQY124" s="87"/>
      <c r="AQZ124" s="87"/>
      <c r="ARA124" s="87"/>
      <c r="ARB124" s="87"/>
      <c r="ARC124" s="87"/>
      <c r="ARD124" s="87"/>
      <c r="ARE124" s="87"/>
      <c r="ARF124" s="87"/>
      <c r="ARG124" s="87"/>
      <c r="ARH124" s="87"/>
      <c r="ARI124" s="87"/>
      <c r="ARJ124" s="87"/>
      <c r="ARK124" s="87"/>
      <c r="ARL124" s="87"/>
      <c r="ARM124" s="87"/>
      <c r="ARN124" s="87"/>
      <c r="ARO124" s="87"/>
      <c r="ARP124" s="87"/>
      <c r="ARQ124" s="87"/>
      <c r="ARR124" s="87"/>
      <c r="ARS124" s="87"/>
      <c r="ART124" s="87"/>
      <c r="ARU124" s="87"/>
      <c r="ARV124" s="87"/>
      <c r="ARW124" s="87"/>
      <c r="ARX124" s="87"/>
      <c r="ARY124" s="87"/>
      <c r="ARZ124" s="87"/>
      <c r="ASA124" s="87"/>
      <c r="ASB124" s="87"/>
      <c r="ASC124" s="87"/>
      <c r="ASD124" s="87"/>
      <c r="ASE124" s="87"/>
      <c r="ASF124" s="87"/>
      <c r="ASG124" s="87"/>
      <c r="ASH124" s="87"/>
      <c r="ASI124" s="87"/>
      <c r="ASJ124" s="87"/>
      <c r="ASK124" s="87"/>
      <c r="ASL124" s="87"/>
      <c r="ASM124" s="87"/>
      <c r="ASN124" s="87"/>
      <c r="ASO124" s="87"/>
      <c r="ASP124" s="87"/>
      <c r="ASQ124" s="87"/>
      <c r="ASR124" s="87"/>
      <c r="ASS124" s="87"/>
      <c r="AST124" s="87"/>
      <c r="ASU124" s="87"/>
      <c r="ASV124" s="87"/>
      <c r="ASW124" s="87"/>
      <c r="ASX124" s="87"/>
      <c r="ASY124" s="87"/>
      <c r="ASZ124" s="87"/>
      <c r="ATA124" s="87"/>
      <c r="ATB124" s="87"/>
      <c r="ATC124" s="87"/>
      <c r="ATD124" s="87"/>
      <c r="ATE124" s="87"/>
      <c r="ATF124" s="87"/>
      <c r="ATG124" s="87"/>
      <c r="ATH124" s="87"/>
      <c r="ATI124" s="87"/>
      <c r="ATJ124" s="87"/>
      <c r="ATK124" s="87"/>
      <c r="ATL124" s="87"/>
      <c r="ATM124" s="87"/>
      <c r="ATN124" s="87"/>
      <c r="ATO124" s="87"/>
      <c r="ATP124" s="87"/>
      <c r="ATQ124" s="87"/>
      <c r="ATR124" s="87"/>
      <c r="ATS124" s="87"/>
      <c r="ATT124" s="87"/>
      <c r="ATU124" s="87"/>
      <c r="ATV124" s="87"/>
      <c r="ATW124" s="87"/>
      <c r="ATX124" s="87"/>
      <c r="ATY124" s="87"/>
      <c r="ATZ124" s="87"/>
      <c r="AUA124" s="87"/>
      <c r="AUB124" s="87"/>
      <c r="AUC124" s="87"/>
      <c r="AUD124" s="87"/>
      <c r="AUE124" s="87"/>
      <c r="AUF124" s="87"/>
      <c r="AUG124" s="87"/>
      <c r="AUH124" s="87"/>
      <c r="AUI124" s="87"/>
      <c r="AUJ124" s="87"/>
      <c r="AUK124" s="87"/>
      <c r="AUL124" s="87"/>
      <c r="AUM124" s="87"/>
      <c r="AUN124" s="87"/>
      <c r="AUO124" s="87"/>
      <c r="AUP124" s="87"/>
      <c r="AUQ124" s="87"/>
      <c r="AUR124" s="87"/>
      <c r="AUS124" s="87"/>
      <c r="AUT124" s="87"/>
      <c r="AUU124" s="87"/>
      <c r="AUV124" s="87"/>
      <c r="AUW124" s="87"/>
      <c r="AUX124" s="87"/>
      <c r="AUY124" s="87"/>
      <c r="AUZ124" s="87"/>
      <c r="AVA124" s="87"/>
      <c r="AVB124" s="87"/>
      <c r="AVC124" s="87"/>
      <c r="AVD124" s="87"/>
      <c r="AVE124" s="87"/>
      <c r="AVF124" s="87"/>
      <c r="AVG124" s="87"/>
      <c r="AVH124" s="87"/>
      <c r="AVI124" s="87"/>
      <c r="AVJ124" s="87"/>
      <c r="AVK124" s="87"/>
      <c r="AVL124" s="87"/>
      <c r="AVM124" s="87"/>
      <c r="AVN124" s="87"/>
      <c r="AVO124" s="87"/>
      <c r="AVP124" s="87"/>
      <c r="AVQ124" s="87"/>
      <c r="AVR124" s="87"/>
      <c r="AVS124" s="87"/>
      <c r="AVT124" s="87"/>
      <c r="AVU124" s="87"/>
      <c r="AVV124" s="87"/>
      <c r="AVW124" s="87"/>
      <c r="AVX124" s="87"/>
      <c r="AVY124" s="87"/>
      <c r="AVZ124" s="87"/>
      <c r="AWA124" s="87"/>
      <c r="AWB124" s="87"/>
      <c r="AWC124" s="87"/>
      <c r="AWD124" s="87"/>
      <c r="AWE124" s="87"/>
      <c r="AWF124" s="87"/>
      <c r="AWG124" s="87"/>
      <c r="AWH124" s="87"/>
      <c r="AWI124" s="87"/>
      <c r="AWJ124" s="87"/>
      <c r="AWK124" s="87"/>
      <c r="AWL124" s="87"/>
      <c r="AWM124" s="87"/>
      <c r="AWN124" s="87"/>
      <c r="AWO124" s="87"/>
      <c r="AWP124" s="87"/>
      <c r="AWQ124" s="87"/>
      <c r="AWR124" s="87"/>
      <c r="AWS124" s="87"/>
      <c r="AWT124" s="87"/>
      <c r="AWU124" s="87"/>
      <c r="AWV124" s="87"/>
      <c r="AWW124" s="87"/>
      <c r="AWX124" s="87"/>
      <c r="AWY124" s="87"/>
      <c r="AWZ124" s="87"/>
      <c r="AXA124" s="87"/>
      <c r="AXB124" s="87"/>
      <c r="AXC124" s="87"/>
      <c r="AXD124" s="87"/>
      <c r="AXE124" s="87"/>
      <c r="AXF124" s="87"/>
      <c r="AXG124" s="87"/>
      <c r="AXH124" s="87"/>
      <c r="AXI124" s="87"/>
      <c r="AXJ124" s="87"/>
      <c r="AXK124" s="87"/>
      <c r="AXL124" s="87"/>
      <c r="AXM124" s="87"/>
      <c r="AXN124" s="87"/>
      <c r="AXO124" s="87"/>
      <c r="AXP124" s="87"/>
      <c r="AXQ124" s="87"/>
      <c r="AXR124" s="87"/>
      <c r="AXS124" s="87"/>
      <c r="AXT124" s="87"/>
      <c r="AXU124" s="87"/>
      <c r="AXV124" s="87"/>
      <c r="AXW124" s="87"/>
      <c r="AXX124" s="87"/>
      <c r="AXY124" s="87"/>
      <c r="AXZ124" s="87"/>
      <c r="AYA124" s="87"/>
      <c r="AYB124" s="87"/>
      <c r="AYC124" s="87"/>
      <c r="AYD124" s="87"/>
      <c r="AYE124" s="87"/>
      <c r="AYF124" s="87"/>
      <c r="AYG124" s="87"/>
      <c r="AYH124" s="87"/>
      <c r="AYI124" s="87"/>
      <c r="AYJ124" s="87"/>
      <c r="AYK124" s="87"/>
      <c r="AYL124" s="87"/>
      <c r="AYM124" s="87"/>
      <c r="AYN124" s="87"/>
      <c r="AYO124" s="87"/>
      <c r="AYP124" s="87"/>
      <c r="AYQ124" s="87"/>
      <c r="AYR124" s="87"/>
      <c r="AYS124" s="87"/>
      <c r="AYT124" s="87"/>
      <c r="AYU124" s="87"/>
      <c r="AYV124" s="87"/>
      <c r="AYW124" s="87"/>
      <c r="AYX124" s="87"/>
      <c r="AYY124" s="87"/>
      <c r="AYZ124" s="87"/>
      <c r="AZA124" s="87"/>
      <c r="AZB124" s="87"/>
      <c r="AZC124" s="87"/>
      <c r="AZD124" s="87"/>
      <c r="AZE124" s="87"/>
      <c r="AZF124" s="87"/>
      <c r="AZG124" s="87"/>
      <c r="AZH124" s="87"/>
      <c r="AZI124" s="87"/>
      <c r="AZJ124" s="87"/>
      <c r="AZK124" s="87"/>
      <c r="AZL124" s="87"/>
      <c r="AZM124" s="87"/>
      <c r="AZN124" s="87"/>
      <c r="AZO124" s="87"/>
      <c r="AZP124" s="87"/>
      <c r="AZQ124" s="87"/>
      <c r="AZR124" s="87"/>
      <c r="AZS124" s="87"/>
      <c r="AZT124" s="87"/>
      <c r="AZU124" s="87"/>
      <c r="AZV124" s="87"/>
      <c r="AZW124" s="87"/>
      <c r="AZX124" s="87"/>
      <c r="AZY124" s="87"/>
      <c r="AZZ124" s="87"/>
      <c r="BAA124" s="87"/>
      <c r="BAB124" s="87"/>
      <c r="BAC124" s="87"/>
      <c r="BAD124" s="87"/>
      <c r="BAE124" s="87"/>
      <c r="BAF124" s="87"/>
      <c r="BAG124" s="87"/>
      <c r="BAH124" s="87"/>
      <c r="BAI124" s="87"/>
      <c r="BAJ124" s="87"/>
      <c r="BAK124" s="87"/>
      <c r="BAL124" s="87"/>
      <c r="BAM124" s="87"/>
      <c r="BAN124" s="87"/>
      <c r="BAO124" s="87"/>
      <c r="BAP124" s="87"/>
      <c r="BAQ124" s="87"/>
      <c r="BAR124" s="87"/>
      <c r="BAS124" s="87"/>
      <c r="BAT124" s="87"/>
      <c r="BAU124" s="87"/>
      <c r="BAV124" s="87"/>
      <c r="BAW124" s="87"/>
      <c r="BAX124" s="87"/>
      <c r="BAY124" s="87"/>
      <c r="BAZ124" s="87"/>
      <c r="BBA124" s="87"/>
      <c r="BBB124" s="87"/>
      <c r="BBC124" s="87"/>
      <c r="BBD124" s="87"/>
      <c r="BBE124" s="87"/>
      <c r="BBF124" s="87"/>
      <c r="BBG124" s="87"/>
      <c r="BBH124" s="87"/>
      <c r="BBI124" s="87"/>
      <c r="BBJ124" s="87"/>
      <c r="BBK124" s="87"/>
      <c r="BBL124" s="87"/>
      <c r="BBM124" s="87"/>
      <c r="BBN124" s="87"/>
      <c r="BBO124" s="87"/>
      <c r="BBP124" s="87"/>
      <c r="BBQ124" s="87"/>
      <c r="BBR124" s="87"/>
      <c r="BBS124" s="87"/>
      <c r="BBT124" s="87"/>
      <c r="BBU124" s="87"/>
      <c r="BBV124" s="87"/>
      <c r="BBW124" s="87"/>
      <c r="BBX124" s="87"/>
      <c r="BBY124" s="87"/>
      <c r="BBZ124" s="87"/>
      <c r="BCA124" s="87"/>
      <c r="BCB124" s="87"/>
      <c r="BCC124" s="87"/>
      <c r="BCD124" s="87"/>
      <c r="BCE124" s="87"/>
      <c r="BCF124" s="87"/>
      <c r="BCG124" s="87"/>
      <c r="BCH124" s="87"/>
      <c r="BCI124" s="87"/>
      <c r="BCJ124" s="87"/>
      <c r="BCK124" s="87"/>
      <c r="BCL124" s="87"/>
      <c r="BCM124" s="87"/>
      <c r="BCN124" s="87"/>
      <c r="BCO124" s="87"/>
      <c r="BCP124" s="87"/>
      <c r="BCQ124" s="87"/>
      <c r="BCR124" s="87"/>
      <c r="BCS124" s="87"/>
      <c r="BCT124" s="87"/>
      <c r="BCU124" s="87"/>
      <c r="BCV124" s="87"/>
      <c r="BCW124" s="87"/>
      <c r="BCX124" s="87"/>
      <c r="BCY124" s="87"/>
      <c r="BCZ124" s="87"/>
      <c r="BDA124" s="87"/>
      <c r="BDB124" s="87"/>
      <c r="BDC124" s="87"/>
      <c r="BDD124" s="87"/>
      <c r="BDE124" s="87"/>
      <c r="BDF124" s="87"/>
      <c r="BDG124" s="87"/>
      <c r="BDH124" s="87"/>
      <c r="BDI124" s="87"/>
      <c r="BDJ124" s="87"/>
      <c r="BDK124" s="87"/>
      <c r="BDL124" s="87"/>
      <c r="BDM124" s="87"/>
      <c r="BDN124" s="87"/>
      <c r="BDO124" s="87"/>
      <c r="BDP124" s="87"/>
      <c r="BDQ124" s="87"/>
      <c r="BDR124" s="87"/>
      <c r="BDS124" s="87"/>
      <c r="BDT124" s="87"/>
      <c r="BDU124" s="87"/>
      <c r="BDV124" s="87"/>
      <c r="BDW124" s="87"/>
      <c r="BDX124" s="87"/>
      <c r="BDY124" s="87"/>
      <c r="BDZ124" s="87"/>
      <c r="BEA124" s="87"/>
      <c r="BEB124" s="87"/>
      <c r="BEC124" s="87"/>
      <c r="BED124" s="87"/>
      <c r="BEE124" s="87"/>
      <c r="BEF124" s="87"/>
      <c r="BEG124" s="87"/>
      <c r="BEH124" s="87"/>
      <c r="BEI124" s="87"/>
      <c r="BEJ124" s="87"/>
      <c r="BEK124" s="87"/>
      <c r="BEL124" s="87"/>
      <c r="BEM124" s="87"/>
      <c r="BEN124" s="87"/>
      <c r="BEO124" s="87"/>
      <c r="BEP124" s="87"/>
      <c r="BEQ124" s="87"/>
      <c r="BER124" s="87"/>
      <c r="BES124" s="87"/>
      <c r="BET124" s="87"/>
      <c r="BEU124" s="87"/>
      <c r="BEV124" s="87"/>
      <c r="BEW124" s="87"/>
      <c r="BEX124" s="87"/>
      <c r="BEY124" s="87"/>
      <c r="BEZ124" s="87"/>
      <c r="BFA124" s="87"/>
      <c r="BFB124" s="87"/>
      <c r="BFC124" s="87"/>
      <c r="BFD124" s="87"/>
      <c r="BFE124" s="87"/>
      <c r="BFF124" s="87"/>
      <c r="BFG124" s="87"/>
      <c r="BFH124" s="87"/>
      <c r="BFI124" s="87"/>
      <c r="BFJ124" s="87"/>
      <c r="BFK124" s="87"/>
      <c r="BFL124" s="87"/>
      <c r="BFM124" s="87"/>
      <c r="BFN124" s="87"/>
      <c r="BFO124" s="87"/>
      <c r="BFP124" s="87"/>
      <c r="BFQ124" s="87"/>
      <c r="BFR124" s="87"/>
      <c r="BFS124" s="87"/>
      <c r="BFT124" s="87"/>
      <c r="BFU124" s="87"/>
      <c r="BFV124" s="87"/>
      <c r="BFW124" s="87"/>
      <c r="BFX124" s="87"/>
      <c r="BFY124" s="87"/>
      <c r="BFZ124" s="87"/>
      <c r="BGA124" s="87"/>
      <c r="BGB124" s="87"/>
      <c r="BGC124" s="87"/>
      <c r="BGD124" s="87"/>
      <c r="BGE124" s="87"/>
      <c r="BGF124" s="87"/>
      <c r="BGG124" s="87"/>
      <c r="BGH124" s="87"/>
      <c r="BGI124" s="87"/>
      <c r="BGJ124" s="87"/>
      <c r="BGK124" s="87"/>
      <c r="BGL124" s="87"/>
      <c r="BGM124" s="87"/>
      <c r="BGN124" s="87"/>
      <c r="BGO124" s="87"/>
      <c r="BGP124" s="87"/>
      <c r="BGQ124" s="87"/>
      <c r="BGR124" s="87"/>
      <c r="BGS124" s="87"/>
      <c r="BGT124" s="87"/>
      <c r="BGU124" s="87"/>
      <c r="BGV124" s="87"/>
      <c r="BGW124" s="87"/>
      <c r="BGX124" s="87"/>
      <c r="BGY124" s="87"/>
      <c r="BGZ124" s="87"/>
      <c r="BHA124" s="87"/>
      <c r="BHB124" s="87"/>
      <c r="BHC124" s="87"/>
      <c r="BHD124" s="87"/>
      <c r="BHE124" s="87"/>
      <c r="BHF124" s="87"/>
      <c r="BHG124" s="87"/>
      <c r="BHH124" s="87"/>
      <c r="BHI124" s="87"/>
      <c r="BHJ124" s="87"/>
      <c r="BHK124" s="87"/>
      <c r="BHL124" s="87"/>
      <c r="BHM124" s="87"/>
      <c r="BHN124" s="87"/>
      <c r="BHO124" s="87"/>
      <c r="BHP124" s="87"/>
      <c r="BHQ124" s="87"/>
      <c r="BHR124" s="87"/>
      <c r="BHS124" s="87"/>
      <c r="BHT124" s="87"/>
      <c r="BHU124" s="87"/>
      <c r="BHV124" s="87"/>
      <c r="BHW124" s="87"/>
      <c r="BHX124" s="87"/>
      <c r="BHY124" s="87"/>
      <c r="BHZ124" s="87"/>
      <c r="BIA124" s="87"/>
      <c r="BIB124" s="87"/>
      <c r="BIC124" s="87"/>
      <c r="BID124" s="87"/>
      <c r="BIE124" s="87"/>
      <c r="BIF124" s="87"/>
      <c r="BIG124" s="87"/>
      <c r="BIH124" s="87"/>
      <c r="BII124" s="87"/>
      <c r="BIJ124" s="87"/>
      <c r="BIK124" s="87"/>
      <c r="BIL124" s="87"/>
      <c r="BIM124" s="87"/>
      <c r="BIN124" s="87"/>
      <c r="BIO124" s="87"/>
      <c r="BIP124" s="87"/>
      <c r="BIQ124" s="87"/>
      <c r="BIR124" s="87"/>
      <c r="BIS124" s="87"/>
      <c r="BIT124" s="87"/>
      <c r="BIU124" s="87"/>
      <c r="BIV124" s="87"/>
      <c r="BIW124" s="87"/>
      <c r="BIX124" s="87"/>
      <c r="BIY124" s="87"/>
      <c r="BIZ124" s="87"/>
      <c r="BJA124" s="87"/>
      <c r="BJB124" s="87"/>
      <c r="BJC124" s="87"/>
      <c r="BJD124" s="87"/>
      <c r="BJE124" s="87"/>
      <c r="BJF124" s="87"/>
      <c r="BJG124" s="87"/>
      <c r="BJH124" s="87"/>
      <c r="BJI124" s="87"/>
      <c r="BJJ124" s="87"/>
      <c r="BJK124" s="87"/>
      <c r="BJL124" s="87"/>
      <c r="BJM124" s="87"/>
      <c r="BJN124" s="87"/>
      <c r="BJO124" s="87"/>
      <c r="BJP124" s="87"/>
      <c r="BJQ124" s="87"/>
      <c r="BJR124" s="87"/>
      <c r="BJS124" s="87"/>
      <c r="BJT124" s="87"/>
      <c r="BJU124" s="87"/>
      <c r="BJV124" s="87"/>
      <c r="BJW124" s="87"/>
      <c r="BJX124" s="87"/>
      <c r="BJY124" s="87"/>
      <c r="BJZ124" s="87"/>
      <c r="BKA124" s="87"/>
      <c r="BKB124" s="87"/>
      <c r="BKC124" s="87"/>
      <c r="BKD124" s="87"/>
      <c r="BKE124" s="87"/>
      <c r="BKF124" s="87"/>
      <c r="BKG124" s="87"/>
      <c r="BKH124" s="87"/>
      <c r="BKI124" s="87"/>
      <c r="BKJ124" s="87"/>
      <c r="BKK124" s="87"/>
      <c r="BKL124" s="87"/>
      <c r="BKM124" s="87"/>
      <c r="BKN124" s="87"/>
      <c r="BKO124" s="87"/>
      <c r="BKP124" s="87"/>
      <c r="BKQ124" s="87"/>
      <c r="BKR124" s="87"/>
      <c r="BKS124" s="87"/>
      <c r="BKT124" s="87"/>
      <c r="BKU124" s="87"/>
      <c r="BKV124" s="87"/>
      <c r="BKW124" s="87"/>
      <c r="BKX124" s="87"/>
      <c r="BKY124" s="87"/>
      <c r="BKZ124" s="87"/>
      <c r="BLA124" s="87"/>
      <c r="BLB124" s="87"/>
      <c r="BLC124" s="87"/>
      <c r="BLD124" s="87"/>
      <c r="BLE124" s="87"/>
      <c r="BLF124" s="87"/>
      <c r="BLG124" s="87"/>
      <c r="BLH124" s="87"/>
      <c r="BLI124" s="87"/>
      <c r="BLJ124" s="87"/>
      <c r="BLK124" s="87"/>
      <c r="BLL124" s="87"/>
      <c r="BLM124" s="87"/>
      <c r="BLN124" s="87"/>
      <c r="BLO124" s="87"/>
      <c r="BLP124" s="87"/>
      <c r="BLQ124" s="87"/>
      <c r="BLR124" s="87"/>
      <c r="BLS124" s="87"/>
      <c r="BLT124" s="87"/>
      <c r="BLU124" s="87"/>
      <c r="BLV124" s="87"/>
      <c r="BLW124" s="87"/>
      <c r="BLX124" s="87"/>
      <c r="BLY124" s="87"/>
      <c r="BLZ124" s="87"/>
      <c r="BMA124" s="87"/>
      <c r="BMB124" s="87"/>
      <c r="BMC124" s="87"/>
      <c r="BMD124" s="87"/>
      <c r="BME124" s="87"/>
      <c r="BMF124" s="87"/>
      <c r="BMG124" s="87"/>
      <c r="BMH124" s="87"/>
      <c r="BMI124" s="87"/>
      <c r="BMJ124" s="87"/>
      <c r="BMK124" s="87"/>
      <c r="BML124" s="87"/>
      <c r="BMM124" s="87"/>
      <c r="BMN124" s="87"/>
      <c r="BMO124" s="87"/>
      <c r="BMP124" s="87"/>
      <c r="BMQ124" s="87"/>
      <c r="BMR124" s="87"/>
      <c r="BMS124" s="87"/>
      <c r="BMT124" s="87"/>
      <c r="BMU124" s="87"/>
      <c r="BMV124" s="87"/>
      <c r="BMW124" s="87"/>
      <c r="BMX124" s="87"/>
      <c r="BMY124" s="87"/>
      <c r="BMZ124" s="87"/>
      <c r="BNA124" s="87"/>
      <c r="BNB124" s="87"/>
      <c r="BNC124" s="87"/>
      <c r="BND124" s="87"/>
      <c r="BNE124" s="87"/>
      <c r="BNF124" s="87"/>
      <c r="BNG124" s="87"/>
      <c r="BNH124" s="87"/>
      <c r="BNI124" s="87"/>
      <c r="BNJ124" s="87"/>
      <c r="BNK124" s="87"/>
      <c r="BNL124" s="87"/>
      <c r="BNM124" s="87"/>
      <c r="BNN124" s="87"/>
      <c r="BNO124" s="87"/>
      <c r="BNP124" s="87"/>
      <c r="BNQ124" s="87"/>
      <c r="BNR124" s="87"/>
      <c r="BNS124" s="87"/>
      <c r="BNT124" s="87"/>
      <c r="BNU124" s="87"/>
      <c r="BNV124" s="87"/>
      <c r="BNW124" s="87"/>
      <c r="BNX124" s="87"/>
      <c r="BNY124" s="87"/>
      <c r="BNZ124" s="87"/>
      <c r="BOA124" s="87"/>
      <c r="BOB124" s="87"/>
      <c r="BOC124" s="87"/>
      <c r="BOD124" s="87"/>
      <c r="BOE124" s="87"/>
      <c r="BOF124" s="87"/>
      <c r="BOG124" s="87"/>
      <c r="BOH124" s="87"/>
      <c r="BOI124" s="87"/>
      <c r="BOJ124" s="87"/>
      <c r="BOK124" s="87"/>
      <c r="BOL124" s="87"/>
      <c r="BOM124" s="87"/>
      <c r="BON124" s="87"/>
      <c r="BOO124" s="87"/>
      <c r="BOP124" s="87"/>
      <c r="BOQ124" s="87"/>
      <c r="BOR124" s="87"/>
      <c r="BOS124" s="87"/>
      <c r="BOT124" s="87"/>
      <c r="BOU124" s="87"/>
      <c r="BOV124" s="87"/>
      <c r="BOW124" s="87"/>
      <c r="BOX124" s="87"/>
      <c r="BOY124" s="87"/>
      <c r="BOZ124" s="87"/>
      <c r="BPA124" s="87"/>
      <c r="BPB124" s="87"/>
      <c r="BPC124" s="87"/>
      <c r="BPD124" s="87"/>
      <c r="BPE124" s="87"/>
      <c r="BPF124" s="87"/>
      <c r="BPG124" s="87"/>
      <c r="BPH124" s="87"/>
      <c r="BPI124" s="87"/>
      <c r="BPJ124" s="87"/>
      <c r="BPK124" s="87"/>
      <c r="BPL124" s="87"/>
      <c r="BPM124" s="87"/>
      <c r="BPN124" s="87"/>
      <c r="BPO124" s="87"/>
      <c r="BPP124" s="87"/>
      <c r="BPQ124" s="87"/>
      <c r="BPR124" s="87"/>
      <c r="BPS124" s="87"/>
      <c r="BPT124" s="87"/>
      <c r="BPU124" s="87"/>
      <c r="BPV124" s="87"/>
      <c r="BPW124" s="87"/>
      <c r="BPX124" s="87"/>
      <c r="BPY124" s="87"/>
      <c r="BPZ124" s="87"/>
      <c r="BQA124" s="87"/>
      <c r="BQB124" s="87"/>
      <c r="BQC124" s="87"/>
      <c r="BQD124" s="87"/>
      <c r="BQE124" s="87"/>
      <c r="BQF124" s="87"/>
      <c r="BQG124" s="87"/>
      <c r="BQH124" s="87"/>
      <c r="BQI124" s="87"/>
      <c r="BQJ124" s="87"/>
      <c r="BQK124" s="87"/>
      <c r="BQL124" s="87"/>
      <c r="BQM124" s="87"/>
      <c r="BQN124" s="87"/>
      <c r="BQO124" s="87"/>
      <c r="BQP124" s="87"/>
      <c r="BQQ124" s="87"/>
      <c r="BQR124" s="87"/>
      <c r="BQS124" s="87"/>
      <c r="BQT124" s="87"/>
      <c r="BQU124" s="87"/>
      <c r="BQV124" s="87"/>
      <c r="BQW124" s="87"/>
      <c r="BQX124" s="87"/>
      <c r="BQY124" s="87"/>
      <c r="BQZ124" s="87"/>
      <c r="BRA124" s="87"/>
      <c r="BRB124" s="87"/>
      <c r="BRC124" s="87"/>
      <c r="BRD124" s="87"/>
      <c r="BRE124" s="87"/>
      <c r="BRF124" s="87"/>
      <c r="BRG124" s="87"/>
      <c r="BRH124" s="87"/>
      <c r="BRI124" s="87"/>
      <c r="BRJ124" s="87"/>
      <c r="BRK124" s="87"/>
      <c r="BRL124" s="87"/>
      <c r="BRM124" s="87"/>
      <c r="BRN124" s="87"/>
      <c r="BRO124" s="87"/>
      <c r="BRP124" s="87"/>
      <c r="BRQ124" s="87"/>
      <c r="BRR124" s="87"/>
      <c r="BRS124" s="87"/>
      <c r="BRT124" s="87"/>
      <c r="BRU124" s="87"/>
      <c r="BRV124" s="87"/>
      <c r="BRW124" s="87"/>
      <c r="BRX124" s="87"/>
      <c r="BRY124" s="87"/>
      <c r="BRZ124" s="87"/>
      <c r="BSA124" s="87"/>
      <c r="BSB124" s="87"/>
      <c r="BSC124" s="87"/>
      <c r="BSD124" s="87"/>
      <c r="BSE124" s="87"/>
      <c r="BSF124" s="87"/>
      <c r="BSG124" s="87"/>
      <c r="BSH124" s="87"/>
      <c r="BSI124" s="87"/>
      <c r="BSJ124" s="87"/>
      <c r="BSK124" s="87"/>
      <c r="BSL124" s="87"/>
      <c r="BSM124" s="87"/>
      <c r="BSN124" s="87"/>
      <c r="BSO124" s="87"/>
      <c r="BSP124" s="87"/>
      <c r="BSQ124" s="87"/>
      <c r="BSR124" s="87"/>
      <c r="BSS124" s="87"/>
      <c r="BST124" s="87"/>
      <c r="BSU124" s="87"/>
      <c r="BSV124" s="87"/>
      <c r="BSW124" s="87"/>
      <c r="BSX124" s="87"/>
      <c r="BSY124" s="87"/>
      <c r="BSZ124" s="87"/>
      <c r="BTA124" s="87"/>
      <c r="BTB124" s="87"/>
      <c r="BTC124" s="87"/>
      <c r="BTD124" s="87"/>
      <c r="BTE124" s="87"/>
      <c r="BTF124" s="87"/>
      <c r="BTG124" s="87"/>
      <c r="BTH124" s="87"/>
      <c r="BTI124" s="87"/>
      <c r="BTJ124" s="87"/>
      <c r="BTK124" s="87"/>
      <c r="BTL124" s="87"/>
      <c r="BTM124" s="87"/>
      <c r="BTN124" s="87"/>
      <c r="BTO124" s="87"/>
      <c r="BTP124" s="87"/>
      <c r="BTQ124" s="87"/>
      <c r="BTR124" s="87"/>
      <c r="BTS124" s="87"/>
      <c r="BTT124" s="87"/>
      <c r="BTU124" s="87"/>
      <c r="BTV124" s="87"/>
      <c r="BTW124" s="87"/>
      <c r="BTX124" s="87"/>
      <c r="BTY124" s="87"/>
      <c r="BTZ124" s="87"/>
      <c r="BUA124" s="87"/>
      <c r="BUB124" s="87"/>
      <c r="BUC124" s="87"/>
      <c r="BUD124" s="87"/>
      <c r="BUE124" s="87"/>
      <c r="BUF124" s="87"/>
      <c r="BUG124" s="87"/>
      <c r="BUH124" s="87"/>
      <c r="BUI124" s="87"/>
      <c r="BUJ124" s="87"/>
      <c r="BUK124" s="87"/>
      <c r="BUL124" s="87"/>
      <c r="BUM124" s="87"/>
      <c r="BUN124" s="87"/>
      <c r="BUO124" s="87"/>
      <c r="BUP124" s="87"/>
      <c r="BUQ124" s="87"/>
      <c r="BUR124" s="87"/>
      <c r="BUS124" s="87"/>
      <c r="BUT124" s="87"/>
      <c r="BUU124" s="87"/>
      <c r="BUV124" s="87"/>
      <c r="BUW124" s="87"/>
      <c r="BUX124" s="87"/>
      <c r="BUY124" s="87"/>
      <c r="BUZ124" s="87"/>
      <c r="BVA124" s="87"/>
      <c r="BVB124" s="87"/>
      <c r="BVC124" s="87"/>
      <c r="BVD124" s="87"/>
      <c r="BVE124" s="87"/>
      <c r="BVF124" s="87"/>
      <c r="BVG124" s="87"/>
      <c r="BVH124" s="87"/>
      <c r="BVI124" s="87"/>
      <c r="BVJ124" s="87"/>
      <c r="BVK124" s="87"/>
      <c r="BVL124" s="87"/>
      <c r="BVM124" s="87"/>
      <c r="BVN124" s="87"/>
      <c r="BVO124" s="87"/>
      <c r="BVP124" s="87"/>
      <c r="BVQ124" s="87"/>
      <c r="BVR124" s="87"/>
      <c r="BVS124" s="87"/>
      <c r="BVT124" s="87"/>
      <c r="BVU124" s="87"/>
      <c r="BVV124" s="87"/>
      <c r="BVW124" s="87"/>
      <c r="BVX124" s="87"/>
      <c r="BVY124" s="87"/>
      <c r="BVZ124" s="87"/>
      <c r="BWA124" s="87"/>
      <c r="BWB124" s="87"/>
      <c r="BWC124" s="87"/>
      <c r="BWD124" s="87"/>
      <c r="BWE124" s="87"/>
      <c r="BWF124" s="87"/>
      <c r="BWG124" s="87"/>
      <c r="BWH124" s="87"/>
      <c r="BWI124" s="87"/>
      <c r="BWJ124" s="87"/>
      <c r="BWK124" s="87"/>
      <c r="BWL124" s="87"/>
      <c r="BWM124" s="87"/>
      <c r="BWN124" s="87"/>
      <c r="BWO124" s="87"/>
      <c r="BWP124" s="87"/>
      <c r="BWQ124" s="87"/>
      <c r="BWR124" s="87"/>
      <c r="BWS124" s="87"/>
      <c r="BWT124" s="87"/>
      <c r="BWU124" s="87"/>
      <c r="BWV124" s="87"/>
      <c r="BWW124" s="87"/>
      <c r="BWX124" s="87"/>
      <c r="BWY124" s="87"/>
      <c r="BWZ124" s="87"/>
      <c r="BXA124" s="87"/>
      <c r="BXB124" s="87"/>
      <c r="BXC124" s="87"/>
      <c r="BXD124" s="87"/>
      <c r="BXE124" s="87"/>
      <c r="BXF124" s="87"/>
      <c r="BXG124" s="87"/>
      <c r="BXH124" s="87"/>
      <c r="BXI124" s="87"/>
      <c r="BXJ124" s="87"/>
      <c r="BXK124" s="87"/>
      <c r="BXL124" s="87"/>
      <c r="BXM124" s="87"/>
      <c r="BXN124" s="87"/>
      <c r="BXO124" s="87"/>
      <c r="BXP124" s="87"/>
      <c r="BXQ124" s="87"/>
      <c r="BXR124" s="87"/>
      <c r="BXS124" s="87"/>
      <c r="BXT124" s="87"/>
      <c r="BXU124" s="87"/>
      <c r="BXV124" s="87"/>
      <c r="BXW124" s="87"/>
      <c r="BXX124" s="87"/>
      <c r="BXY124" s="87"/>
      <c r="BXZ124" s="87"/>
      <c r="BYA124" s="87"/>
      <c r="BYB124" s="87"/>
      <c r="BYC124" s="87"/>
      <c r="BYD124" s="87"/>
      <c r="BYE124" s="87"/>
      <c r="BYF124" s="87"/>
      <c r="BYG124" s="87"/>
      <c r="BYH124" s="87"/>
      <c r="BYI124" s="87"/>
      <c r="BYJ124" s="87"/>
      <c r="BYK124" s="87"/>
      <c r="BYL124" s="87"/>
      <c r="BYM124" s="87"/>
      <c r="BYN124" s="87"/>
      <c r="BYO124" s="87"/>
      <c r="BYP124" s="87"/>
      <c r="BYQ124" s="87"/>
      <c r="BYR124" s="87"/>
      <c r="BYS124" s="87"/>
      <c r="BYT124" s="87"/>
      <c r="BYU124" s="87"/>
      <c r="BYV124" s="87"/>
      <c r="BYW124" s="87"/>
      <c r="BYX124" s="87"/>
      <c r="BYY124" s="87"/>
      <c r="BYZ124" s="87"/>
      <c r="BZA124" s="87"/>
      <c r="BZB124" s="87"/>
      <c r="BZC124" s="87"/>
      <c r="BZD124" s="87"/>
      <c r="BZE124" s="87"/>
      <c r="BZF124" s="87"/>
      <c r="BZG124" s="87"/>
      <c r="BZH124" s="87"/>
      <c r="BZI124" s="87"/>
      <c r="BZJ124" s="87"/>
      <c r="BZK124" s="87"/>
      <c r="BZL124" s="87"/>
      <c r="BZM124" s="87"/>
      <c r="BZN124" s="87"/>
      <c r="BZO124" s="87"/>
      <c r="BZP124" s="87"/>
      <c r="BZQ124" s="87"/>
      <c r="BZR124" s="87"/>
      <c r="BZS124" s="87"/>
      <c r="BZT124" s="87"/>
      <c r="BZU124" s="87"/>
      <c r="BZV124" s="87"/>
      <c r="BZW124" s="87"/>
      <c r="BZX124" s="87"/>
      <c r="BZY124" s="87"/>
      <c r="BZZ124" s="87"/>
      <c r="CAA124" s="87"/>
      <c r="CAB124" s="87"/>
      <c r="CAC124" s="87"/>
      <c r="CAD124" s="87"/>
      <c r="CAE124" s="87"/>
      <c r="CAF124" s="87"/>
      <c r="CAG124" s="87"/>
      <c r="CAH124" s="87"/>
      <c r="CAI124" s="87"/>
      <c r="CAJ124" s="87"/>
      <c r="CAK124" s="87"/>
      <c r="CAL124" s="87"/>
      <c r="CAM124" s="87"/>
      <c r="CAN124" s="87"/>
      <c r="CAO124" s="87"/>
      <c r="CAP124" s="87"/>
      <c r="CAQ124" s="87"/>
      <c r="CAR124" s="87"/>
      <c r="CAS124" s="87"/>
      <c r="CAT124" s="87"/>
      <c r="CAU124" s="87"/>
      <c r="CAV124" s="87"/>
      <c r="CAW124" s="87"/>
      <c r="CAX124" s="87"/>
      <c r="CAY124" s="87"/>
      <c r="CAZ124" s="87"/>
      <c r="CBA124" s="87"/>
      <c r="CBB124" s="87"/>
      <c r="CBC124" s="87"/>
      <c r="CBD124" s="87"/>
      <c r="CBE124" s="87"/>
      <c r="CBF124" s="87"/>
      <c r="CBG124" s="87"/>
      <c r="CBH124" s="87"/>
      <c r="CBI124" s="87"/>
      <c r="CBJ124" s="87"/>
      <c r="CBK124" s="87"/>
      <c r="CBL124" s="87"/>
      <c r="CBM124" s="87"/>
      <c r="CBN124" s="87"/>
      <c r="CBO124" s="87"/>
      <c r="CBP124" s="87"/>
      <c r="CBQ124" s="87"/>
      <c r="CBR124" s="87"/>
      <c r="CBS124" s="87"/>
      <c r="CBT124" s="87"/>
      <c r="CBU124" s="87"/>
      <c r="CBV124" s="87"/>
      <c r="CBW124" s="87"/>
      <c r="CBX124" s="87"/>
      <c r="CBY124" s="87"/>
      <c r="CBZ124" s="87"/>
      <c r="CCA124" s="87"/>
      <c r="CCB124" s="87"/>
      <c r="CCC124" s="87"/>
      <c r="CCD124" s="87"/>
      <c r="CCE124" s="87"/>
      <c r="CCF124" s="87"/>
      <c r="CCG124" s="87"/>
      <c r="CCH124" s="87"/>
      <c r="CCI124" s="87"/>
      <c r="CCJ124" s="87"/>
      <c r="CCK124" s="87"/>
      <c r="CCL124" s="87"/>
      <c r="CCM124" s="87"/>
      <c r="CCN124" s="87"/>
      <c r="CCO124" s="87"/>
      <c r="CCP124" s="87"/>
      <c r="CCQ124" s="87"/>
      <c r="CCR124" s="87"/>
      <c r="CCS124" s="87"/>
      <c r="CCT124" s="87"/>
      <c r="CCU124" s="87"/>
      <c r="CCV124" s="87"/>
      <c r="CCW124" s="87"/>
      <c r="CCX124" s="87"/>
      <c r="CCY124" s="87"/>
      <c r="CCZ124" s="87"/>
      <c r="CDA124" s="87"/>
      <c r="CDB124" s="87"/>
      <c r="CDC124" s="87"/>
      <c r="CDD124" s="87"/>
      <c r="CDE124" s="87"/>
      <c r="CDF124" s="87"/>
      <c r="CDG124" s="87"/>
      <c r="CDH124" s="87"/>
      <c r="CDI124" s="87"/>
      <c r="CDJ124" s="87"/>
      <c r="CDK124" s="87"/>
      <c r="CDL124" s="87"/>
      <c r="CDM124" s="87"/>
      <c r="CDN124" s="87"/>
      <c r="CDO124" s="87"/>
      <c r="CDP124" s="87"/>
      <c r="CDQ124" s="87"/>
      <c r="CDR124" s="87"/>
      <c r="CDS124" s="87"/>
      <c r="CDT124" s="87"/>
      <c r="CDU124" s="87"/>
      <c r="CDV124" s="87"/>
      <c r="CDW124" s="87"/>
      <c r="CDX124" s="87"/>
      <c r="CDY124" s="87"/>
      <c r="CDZ124" s="87"/>
      <c r="CEA124" s="87"/>
      <c r="CEB124" s="87"/>
      <c r="CEC124" s="87"/>
      <c r="CED124" s="87"/>
      <c r="CEE124" s="87"/>
      <c r="CEF124" s="87"/>
      <c r="CEG124" s="87"/>
      <c r="CEH124" s="87"/>
      <c r="CEI124" s="87"/>
      <c r="CEJ124" s="87"/>
      <c r="CEK124" s="87"/>
      <c r="CEL124" s="87"/>
      <c r="CEM124" s="87"/>
      <c r="CEN124" s="87"/>
      <c r="CEO124" s="87"/>
      <c r="CEP124" s="87"/>
      <c r="CEQ124" s="87"/>
      <c r="CER124" s="87"/>
      <c r="CES124" s="87"/>
      <c r="CET124" s="87"/>
      <c r="CEU124" s="87"/>
      <c r="CEV124" s="87"/>
      <c r="CEW124" s="87"/>
      <c r="CEX124" s="87"/>
      <c r="CEY124" s="87"/>
      <c r="CEZ124" s="87"/>
      <c r="CFA124" s="87"/>
      <c r="CFB124" s="87"/>
      <c r="CFC124" s="87"/>
      <c r="CFD124" s="87"/>
      <c r="CFE124" s="87"/>
      <c r="CFF124" s="87"/>
      <c r="CFG124" s="87"/>
      <c r="CFH124" s="87"/>
      <c r="CFI124" s="87"/>
      <c r="CFJ124" s="87"/>
      <c r="CFK124" s="87"/>
      <c r="CFL124" s="87"/>
      <c r="CFM124" s="87"/>
      <c r="CFN124" s="87"/>
      <c r="CFO124" s="87"/>
      <c r="CFP124" s="87"/>
      <c r="CFQ124" s="87"/>
      <c r="CFR124" s="87"/>
      <c r="CFS124" s="87"/>
      <c r="CFT124" s="87"/>
      <c r="CFU124" s="87"/>
      <c r="CFV124" s="87"/>
      <c r="CFW124" s="87"/>
      <c r="CFX124" s="87"/>
      <c r="CFY124" s="87"/>
      <c r="CFZ124" s="87"/>
      <c r="CGA124" s="87"/>
      <c r="CGB124" s="87"/>
      <c r="CGC124" s="87"/>
      <c r="CGD124" s="87"/>
      <c r="CGE124" s="87"/>
      <c r="CGF124" s="87"/>
      <c r="CGG124" s="87"/>
      <c r="CGH124" s="87"/>
      <c r="CGI124" s="87"/>
      <c r="CGJ124" s="87"/>
      <c r="CGK124" s="87"/>
      <c r="CGL124" s="87"/>
      <c r="CGM124" s="87"/>
      <c r="CGN124" s="87"/>
      <c r="CGO124" s="87"/>
      <c r="CGP124" s="87"/>
      <c r="CGQ124" s="87"/>
      <c r="CGR124" s="87"/>
      <c r="CGS124" s="87"/>
      <c r="CGT124" s="87"/>
      <c r="CGU124" s="87"/>
      <c r="CGV124" s="87"/>
      <c r="CGW124" s="87"/>
      <c r="CGX124" s="87"/>
      <c r="CGY124" s="87"/>
      <c r="CGZ124" s="87"/>
      <c r="CHA124" s="87"/>
      <c r="CHB124" s="87"/>
      <c r="CHC124" s="87"/>
      <c r="CHD124" s="87"/>
      <c r="CHE124" s="87"/>
      <c r="CHF124" s="87"/>
      <c r="CHG124" s="87"/>
      <c r="CHH124" s="87"/>
      <c r="CHI124" s="87"/>
      <c r="CHJ124" s="87"/>
      <c r="CHK124" s="87"/>
      <c r="CHL124" s="87"/>
      <c r="CHM124" s="87"/>
      <c r="CHN124" s="87"/>
      <c r="CHO124" s="87"/>
      <c r="CHP124" s="87"/>
      <c r="CHQ124" s="87"/>
      <c r="CHR124" s="87"/>
      <c r="CHS124" s="87"/>
      <c r="CHT124" s="87"/>
      <c r="CHU124" s="87"/>
      <c r="CHV124" s="87"/>
      <c r="CHW124" s="87"/>
      <c r="CHX124" s="87"/>
      <c r="CHY124" s="87"/>
      <c r="CHZ124" s="87"/>
      <c r="CIA124" s="87"/>
      <c r="CIB124" s="87"/>
      <c r="CIC124" s="87"/>
      <c r="CID124" s="87"/>
      <c r="CIE124" s="87"/>
      <c r="CIF124" s="87"/>
      <c r="CIG124" s="87"/>
      <c r="CIH124" s="87"/>
      <c r="CII124" s="87"/>
      <c r="CIJ124" s="87"/>
      <c r="CIK124" s="87"/>
      <c r="CIL124" s="87"/>
      <c r="CIM124" s="87"/>
      <c r="CIN124" s="87"/>
      <c r="CIO124" s="87"/>
      <c r="CIP124" s="87"/>
      <c r="CIQ124" s="87"/>
      <c r="CIR124" s="87"/>
      <c r="CIS124" s="87"/>
      <c r="CIT124" s="87"/>
      <c r="CIU124" s="87"/>
      <c r="CIV124" s="87"/>
      <c r="CIW124" s="87"/>
      <c r="CIX124" s="87"/>
      <c r="CIY124" s="87"/>
      <c r="CIZ124" s="87"/>
      <c r="CJA124" s="87"/>
      <c r="CJB124" s="87"/>
      <c r="CJC124" s="87"/>
      <c r="CJD124" s="87"/>
      <c r="CJE124" s="87"/>
      <c r="CJF124" s="87"/>
      <c r="CJG124" s="87"/>
      <c r="CJH124" s="87"/>
      <c r="CJI124" s="87"/>
      <c r="CJJ124" s="87"/>
      <c r="CJK124" s="87"/>
      <c r="CJL124" s="87"/>
      <c r="CJM124" s="87"/>
      <c r="CJN124" s="87"/>
      <c r="CJO124" s="87"/>
      <c r="CJP124" s="87"/>
      <c r="CJQ124" s="87"/>
      <c r="CJR124" s="87"/>
      <c r="CJS124" s="87"/>
      <c r="CJT124" s="87"/>
      <c r="CJU124" s="87"/>
      <c r="CJV124" s="87"/>
      <c r="CJW124" s="87"/>
      <c r="CJX124" s="87"/>
      <c r="CJY124" s="87"/>
      <c r="CJZ124" s="87"/>
      <c r="CKA124" s="87"/>
      <c r="CKB124" s="87"/>
      <c r="CKC124" s="87"/>
      <c r="CKD124" s="87"/>
      <c r="CKE124" s="87"/>
      <c r="CKF124" s="87"/>
      <c r="CKG124" s="87"/>
      <c r="CKH124" s="87"/>
      <c r="CKI124" s="87"/>
      <c r="CKJ124" s="87"/>
      <c r="CKK124" s="87"/>
      <c r="CKL124" s="87"/>
      <c r="CKM124" s="87"/>
      <c r="CKN124" s="87"/>
      <c r="CKO124" s="87"/>
      <c r="CKP124" s="87"/>
      <c r="CKQ124" s="87"/>
      <c r="CKR124" s="87"/>
      <c r="CKS124" s="87"/>
      <c r="CKT124" s="87"/>
      <c r="CKU124" s="87"/>
      <c r="CKV124" s="87"/>
      <c r="CKW124" s="87"/>
      <c r="CKX124" s="87"/>
      <c r="CKY124" s="87"/>
      <c r="CKZ124" s="87"/>
      <c r="CLA124" s="87"/>
      <c r="CLB124" s="87"/>
      <c r="CLC124" s="87"/>
      <c r="CLD124" s="87"/>
      <c r="CLE124" s="87"/>
      <c r="CLF124" s="87"/>
      <c r="CLG124" s="87"/>
      <c r="CLH124" s="87"/>
      <c r="CLI124" s="87"/>
      <c r="CLJ124" s="87"/>
      <c r="CLK124" s="87"/>
      <c r="CLL124" s="87"/>
      <c r="CLM124" s="87"/>
      <c r="CLN124" s="87"/>
      <c r="CLO124" s="87"/>
      <c r="CLP124" s="87"/>
      <c r="CLQ124" s="87"/>
      <c r="CLR124" s="87"/>
      <c r="CLS124" s="87"/>
      <c r="CLT124" s="87"/>
      <c r="CLU124" s="87"/>
      <c r="CLV124" s="87"/>
      <c r="CLW124" s="87"/>
      <c r="CLX124" s="87"/>
      <c r="CLY124" s="87"/>
      <c r="CLZ124" s="87"/>
      <c r="CMA124" s="87"/>
      <c r="CMB124" s="87"/>
      <c r="CMC124" s="87"/>
      <c r="CMD124" s="87"/>
      <c r="CME124" s="87"/>
      <c r="CMF124" s="87"/>
      <c r="CMG124" s="87"/>
      <c r="CMH124" s="87"/>
      <c r="CMI124" s="87"/>
      <c r="CMJ124" s="87"/>
      <c r="CMK124" s="87"/>
      <c r="CML124" s="87"/>
      <c r="CMM124" s="87"/>
      <c r="CMN124" s="87"/>
      <c r="CMO124" s="87"/>
      <c r="CMP124" s="87"/>
      <c r="CMQ124" s="87"/>
      <c r="CMR124" s="87"/>
      <c r="CMS124" s="87"/>
      <c r="CMT124" s="87"/>
      <c r="CMU124" s="87"/>
      <c r="CMV124" s="87"/>
      <c r="CMW124" s="87"/>
      <c r="CMX124" s="87"/>
      <c r="CMY124" s="87"/>
      <c r="CMZ124" s="87"/>
      <c r="CNA124" s="87"/>
      <c r="CNB124" s="87"/>
      <c r="CNC124" s="87"/>
      <c r="CND124" s="87"/>
      <c r="CNE124" s="87"/>
      <c r="CNF124" s="87"/>
      <c r="CNG124" s="87"/>
      <c r="CNH124" s="87"/>
      <c r="CNI124" s="87"/>
      <c r="CNJ124" s="87"/>
      <c r="CNK124" s="87"/>
      <c r="CNL124" s="87"/>
      <c r="CNM124" s="87"/>
      <c r="CNN124" s="87"/>
      <c r="CNO124" s="87"/>
      <c r="CNP124" s="87"/>
      <c r="CNQ124" s="87"/>
      <c r="CNR124" s="87"/>
      <c r="CNS124" s="87"/>
      <c r="CNT124" s="87"/>
      <c r="CNU124" s="87"/>
      <c r="CNV124" s="87"/>
      <c r="CNW124" s="87"/>
      <c r="CNX124" s="87"/>
      <c r="CNY124" s="87"/>
      <c r="CNZ124" s="87"/>
      <c r="COA124" s="87"/>
      <c r="COB124" s="87"/>
      <c r="COC124" s="87"/>
      <c r="COD124" s="87"/>
      <c r="COE124" s="87"/>
      <c r="COF124" s="87"/>
      <c r="COG124" s="87"/>
      <c r="COH124" s="87"/>
      <c r="COI124" s="87"/>
      <c r="COJ124" s="87"/>
      <c r="COK124" s="87"/>
      <c r="COL124" s="87"/>
      <c r="COM124" s="87"/>
      <c r="CON124" s="87"/>
      <c r="COO124" s="87"/>
      <c r="COP124" s="87"/>
      <c r="COQ124" s="87"/>
      <c r="COR124" s="87"/>
      <c r="COS124" s="87"/>
      <c r="COT124" s="87"/>
      <c r="COU124" s="87"/>
      <c r="COV124" s="87"/>
      <c r="COW124" s="87"/>
      <c r="COX124" s="87"/>
      <c r="COY124" s="87"/>
      <c r="COZ124" s="87"/>
      <c r="CPA124" s="87"/>
      <c r="CPB124" s="87"/>
      <c r="CPC124" s="87"/>
      <c r="CPD124" s="87"/>
      <c r="CPE124" s="87"/>
      <c r="CPF124" s="87"/>
      <c r="CPG124" s="87"/>
      <c r="CPH124" s="87"/>
      <c r="CPI124" s="87"/>
      <c r="CPJ124" s="87"/>
      <c r="CPK124" s="87"/>
      <c r="CPL124" s="87"/>
      <c r="CPM124" s="87"/>
      <c r="CPN124" s="87"/>
      <c r="CPO124" s="87"/>
      <c r="CPP124" s="87"/>
      <c r="CPQ124" s="87"/>
      <c r="CPR124" s="87"/>
      <c r="CPS124" s="87"/>
      <c r="CPT124" s="87"/>
      <c r="CPU124" s="87"/>
      <c r="CPV124" s="87"/>
      <c r="CPW124" s="87"/>
      <c r="CPX124" s="87"/>
      <c r="CPY124" s="87"/>
      <c r="CPZ124" s="87"/>
      <c r="CQA124" s="87"/>
      <c r="CQB124" s="87"/>
      <c r="CQC124" s="87"/>
      <c r="CQD124" s="87"/>
      <c r="CQE124" s="87"/>
      <c r="CQF124" s="87"/>
      <c r="CQG124" s="87"/>
      <c r="CQH124" s="87"/>
      <c r="CQI124" s="87"/>
      <c r="CQJ124" s="87"/>
      <c r="CQK124" s="87"/>
      <c r="CQL124" s="87"/>
      <c r="CQM124" s="87"/>
      <c r="CQN124" s="87"/>
      <c r="CQO124" s="87"/>
      <c r="CQP124" s="87"/>
      <c r="CQQ124" s="87"/>
      <c r="CQR124" s="87"/>
      <c r="CQS124" s="87"/>
      <c r="CQT124" s="87"/>
      <c r="CQU124" s="87"/>
      <c r="CQV124" s="87"/>
      <c r="CQW124" s="87"/>
      <c r="CQX124" s="87"/>
      <c r="CQY124" s="87"/>
      <c r="CQZ124" s="87"/>
      <c r="CRA124" s="87"/>
      <c r="CRB124" s="87"/>
      <c r="CRC124" s="87"/>
      <c r="CRD124" s="87"/>
      <c r="CRE124" s="87"/>
      <c r="CRF124" s="87"/>
      <c r="CRG124" s="87"/>
      <c r="CRH124" s="87"/>
      <c r="CRI124" s="87"/>
      <c r="CRJ124" s="87"/>
      <c r="CRK124" s="87"/>
      <c r="CRL124" s="87"/>
      <c r="CRM124" s="87"/>
      <c r="CRN124" s="87"/>
      <c r="CRO124" s="87"/>
      <c r="CRP124" s="87"/>
      <c r="CRQ124" s="87"/>
      <c r="CRR124" s="87"/>
      <c r="CRS124" s="87"/>
      <c r="CRT124" s="87"/>
      <c r="CRU124" s="87"/>
      <c r="CRV124" s="87"/>
      <c r="CRW124" s="87"/>
      <c r="CRX124" s="87"/>
      <c r="CRY124" s="87"/>
      <c r="CRZ124" s="87"/>
      <c r="CSA124" s="87"/>
      <c r="CSB124" s="87"/>
      <c r="CSC124" s="87"/>
      <c r="CSD124" s="87"/>
      <c r="CSE124" s="87"/>
      <c r="CSF124" s="87"/>
      <c r="CSG124" s="87"/>
      <c r="CSH124" s="87"/>
      <c r="CSI124" s="87"/>
      <c r="CSJ124" s="87"/>
      <c r="CSK124" s="87"/>
      <c r="CSL124" s="87"/>
      <c r="CSM124" s="87"/>
      <c r="CSN124" s="87"/>
      <c r="CSO124" s="87"/>
      <c r="CSP124" s="87"/>
      <c r="CSQ124" s="87"/>
      <c r="CSR124" s="87"/>
      <c r="CSS124" s="87"/>
      <c r="CST124" s="87"/>
      <c r="CSU124" s="87"/>
      <c r="CSV124" s="87"/>
      <c r="CSW124" s="87"/>
      <c r="CSX124" s="87"/>
      <c r="CSY124" s="87"/>
      <c r="CSZ124" s="87"/>
      <c r="CTA124" s="87"/>
      <c r="CTB124" s="87"/>
      <c r="CTC124" s="87"/>
      <c r="CTD124" s="87"/>
      <c r="CTE124" s="87"/>
      <c r="CTF124" s="87"/>
      <c r="CTG124" s="87"/>
      <c r="CTH124" s="87"/>
      <c r="CTI124" s="87"/>
      <c r="CTJ124" s="87"/>
      <c r="CTK124" s="87"/>
      <c r="CTL124" s="87"/>
      <c r="CTM124" s="87"/>
      <c r="CTN124" s="87"/>
      <c r="CTO124" s="87"/>
      <c r="CTP124" s="87"/>
      <c r="CTQ124" s="87"/>
      <c r="CTR124" s="87"/>
      <c r="CTS124" s="87"/>
      <c r="CTT124" s="87"/>
      <c r="CTU124" s="87"/>
      <c r="CTV124" s="87"/>
      <c r="CTW124" s="87"/>
      <c r="CTX124" s="87"/>
      <c r="CTY124" s="87"/>
      <c r="CTZ124" s="87"/>
      <c r="CUA124" s="87"/>
    </row>
    <row r="125" s="1" customFormat="1" ht="14.5" spans="1:2575">
      <c r="A125" s="2">
        <v>104</v>
      </c>
      <c r="B125" s="72">
        <v>15872400</v>
      </c>
      <c r="C125" s="73" t="s">
        <v>96</v>
      </c>
      <c r="D125" s="74" t="s">
        <v>26</v>
      </c>
      <c r="E125" s="42" t="s">
        <v>90</v>
      </c>
      <c r="F125" s="74">
        <v>13</v>
      </c>
      <c r="G125" s="74">
        <v>150</v>
      </c>
      <c r="H125" s="75">
        <f t="shared" si="8"/>
        <v>1950</v>
      </c>
      <c r="I125" s="86"/>
      <c r="J125" s="83">
        <v>4267</v>
      </c>
      <c r="K125" s="3"/>
      <c r="L125" s="3">
        <v>1.7</v>
      </c>
      <c r="M125" s="86"/>
      <c r="N125" s="86"/>
      <c r="O125" s="86"/>
      <c r="P125" s="86"/>
      <c r="Q125" s="86"/>
      <c r="R125" s="86"/>
      <c r="S125" s="86"/>
      <c r="T125" s="86"/>
      <c r="U125" s="86"/>
      <c r="V125" s="86"/>
      <c r="W125" s="86"/>
      <c r="X125" s="86"/>
      <c r="Y125" s="86"/>
      <c r="Z125" s="86"/>
      <c r="AA125" s="86"/>
      <c r="AB125" s="86"/>
      <c r="AC125" s="86"/>
      <c r="AD125" s="86"/>
      <c r="AE125" s="86"/>
      <c r="AF125" s="86"/>
      <c r="AG125" s="86"/>
      <c r="AH125" s="86"/>
      <c r="AI125" s="86"/>
      <c r="AJ125" s="86"/>
      <c r="AK125" s="86"/>
      <c r="AL125" s="86"/>
      <c r="AM125" s="86"/>
      <c r="AN125" s="86"/>
      <c r="AO125" s="86"/>
      <c r="AP125" s="86"/>
      <c r="AQ125" s="86"/>
      <c r="AR125" s="86"/>
      <c r="AS125" s="86"/>
      <c r="AT125" s="86"/>
      <c r="AU125" s="86"/>
      <c r="AV125" s="86"/>
      <c r="AW125" s="86"/>
      <c r="AX125" s="86"/>
      <c r="AY125" s="86"/>
      <c r="AZ125" s="86"/>
      <c r="BA125" s="86"/>
      <c r="BB125" s="86"/>
      <c r="BC125" s="86"/>
      <c r="BD125" s="86"/>
      <c r="BE125" s="86"/>
      <c r="BF125" s="86"/>
      <c r="BG125" s="86"/>
      <c r="BH125" s="86"/>
      <c r="BI125" s="86"/>
      <c r="BJ125" s="86"/>
      <c r="BK125" s="86"/>
      <c r="BL125" s="86"/>
      <c r="BM125" s="86"/>
      <c r="BN125" s="86"/>
      <c r="BO125" s="86"/>
      <c r="BP125" s="86"/>
      <c r="BQ125" s="86"/>
      <c r="BR125" s="86"/>
      <c r="BS125" s="86"/>
      <c r="BT125" s="86"/>
      <c r="BU125" s="86"/>
      <c r="BV125" s="86"/>
      <c r="BW125" s="86"/>
      <c r="BX125" s="86"/>
      <c r="BY125" s="86"/>
      <c r="BZ125" s="86"/>
      <c r="CA125" s="86"/>
      <c r="CB125" s="86"/>
      <c r="CC125" s="86"/>
      <c r="CD125" s="86"/>
      <c r="CE125" s="86"/>
      <c r="CF125" s="86"/>
      <c r="CG125" s="86"/>
      <c r="CH125" s="86"/>
      <c r="CI125" s="86"/>
      <c r="CJ125" s="86"/>
      <c r="CK125" s="86"/>
      <c r="CL125" s="86"/>
      <c r="CM125" s="86"/>
      <c r="CN125" s="86"/>
      <c r="CO125" s="86"/>
      <c r="CP125" s="86"/>
      <c r="CQ125" s="86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  <c r="DK125" s="87"/>
      <c r="DL125" s="87"/>
      <c r="DM125" s="87"/>
      <c r="DN125" s="87"/>
      <c r="DO125" s="87"/>
      <c r="DP125" s="87"/>
      <c r="DQ125" s="87"/>
      <c r="DR125" s="87"/>
      <c r="DS125" s="87"/>
      <c r="DT125" s="87"/>
      <c r="DU125" s="87"/>
      <c r="DV125" s="87"/>
      <c r="DW125" s="87"/>
      <c r="DX125" s="87"/>
      <c r="DY125" s="87"/>
      <c r="DZ125" s="87"/>
      <c r="EA125" s="87"/>
      <c r="EB125" s="87"/>
      <c r="EC125" s="87"/>
      <c r="ED125" s="87"/>
      <c r="EE125" s="87"/>
      <c r="EF125" s="87"/>
      <c r="EG125" s="87"/>
      <c r="EH125" s="87"/>
      <c r="EI125" s="87"/>
      <c r="EJ125" s="87"/>
      <c r="EK125" s="87"/>
      <c r="EL125" s="87"/>
      <c r="EM125" s="87"/>
      <c r="EN125" s="87"/>
      <c r="EO125" s="87"/>
      <c r="EP125" s="87"/>
      <c r="EQ125" s="87"/>
      <c r="ER125" s="87"/>
      <c r="ES125" s="87"/>
      <c r="ET125" s="87"/>
      <c r="EU125" s="87"/>
      <c r="EV125" s="87"/>
      <c r="EW125" s="87"/>
      <c r="EX125" s="87"/>
      <c r="EY125" s="87"/>
      <c r="EZ125" s="87"/>
      <c r="FA125" s="87"/>
      <c r="FB125" s="87"/>
      <c r="FC125" s="87"/>
      <c r="FD125" s="87"/>
      <c r="FE125" s="87"/>
      <c r="FF125" s="87"/>
      <c r="FG125" s="87"/>
      <c r="FH125" s="87"/>
      <c r="FI125" s="87"/>
      <c r="FJ125" s="87"/>
      <c r="FK125" s="87"/>
      <c r="FL125" s="87"/>
      <c r="FM125" s="87"/>
      <c r="FN125" s="87"/>
      <c r="FO125" s="87"/>
      <c r="FP125" s="87"/>
      <c r="FQ125" s="87"/>
      <c r="FR125" s="87"/>
      <c r="FS125" s="87"/>
      <c r="FT125" s="87"/>
      <c r="FU125" s="87"/>
      <c r="FV125" s="87"/>
      <c r="FW125" s="87"/>
      <c r="FX125" s="87"/>
      <c r="FY125" s="87"/>
      <c r="FZ125" s="87"/>
      <c r="GA125" s="87"/>
      <c r="GB125" s="87"/>
      <c r="GC125" s="87"/>
      <c r="GD125" s="87"/>
      <c r="GE125" s="87"/>
      <c r="GF125" s="87"/>
      <c r="GG125" s="87"/>
      <c r="GH125" s="87"/>
      <c r="GI125" s="87"/>
      <c r="GJ125" s="87"/>
      <c r="GK125" s="87"/>
      <c r="GL125" s="87"/>
      <c r="GM125" s="87"/>
      <c r="GN125" s="87"/>
      <c r="GO125" s="87"/>
      <c r="GP125" s="87"/>
      <c r="GQ125" s="87"/>
      <c r="GR125" s="87"/>
      <c r="GS125" s="87"/>
      <c r="GT125" s="87"/>
      <c r="GU125" s="87"/>
      <c r="GV125" s="87"/>
      <c r="GW125" s="87"/>
      <c r="GX125" s="87"/>
      <c r="GY125" s="87"/>
      <c r="GZ125" s="87"/>
      <c r="HA125" s="87"/>
      <c r="HB125" s="87"/>
      <c r="HC125" s="87"/>
      <c r="HD125" s="87"/>
      <c r="HE125" s="87"/>
      <c r="HF125" s="87"/>
      <c r="HG125" s="87"/>
      <c r="HH125" s="87"/>
      <c r="HI125" s="87"/>
      <c r="HJ125" s="87"/>
      <c r="HK125" s="87"/>
      <c r="HL125" s="87"/>
      <c r="HM125" s="87"/>
      <c r="HN125" s="87"/>
      <c r="HO125" s="87"/>
      <c r="HP125" s="87"/>
      <c r="HQ125" s="87"/>
      <c r="HR125" s="87"/>
      <c r="HS125" s="87"/>
      <c r="HT125" s="87"/>
      <c r="HU125" s="87"/>
      <c r="HV125" s="87"/>
      <c r="HW125" s="87"/>
      <c r="HX125" s="87"/>
      <c r="HY125" s="87"/>
      <c r="HZ125" s="87"/>
      <c r="IA125" s="87"/>
      <c r="IB125" s="87"/>
      <c r="IC125" s="87"/>
      <c r="ID125" s="87"/>
      <c r="IE125" s="87"/>
      <c r="IF125" s="87"/>
      <c r="IG125" s="87"/>
      <c r="IH125" s="87"/>
      <c r="II125" s="87"/>
      <c r="IJ125" s="87"/>
      <c r="IK125" s="87"/>
      <c r="IL125" s="87"/>
      <c r="IM125" s="87"/>
      <c r="IN125" s="87"/>
      <c r="IO125" s="87"/>
      <c r="IP125" s="87"/>
      <c r="IQ125" s="87"/>
      <c r="IR125" s="87"/>
      <c r="IS125" s="87"/>
      <c r="IT125" s="87"/>
      <c r="IU125" s="87"/>
      <c r="IV125" s="87"/>
      <c r="IW125" s="87"/>
      <c r="IX125" s="87"/>
      <c r="IY125" s="87"/>
      <c r="IZ125" s="87"/>
      <c r="JA125" s="87"/>
      <c r="JB125" s="87"/>
      <c r="JC125" s="87"/>
      <c r="JD125" s="87"/>
      <c r="JE125" s="87"/>
      <c r="JF125" s="87"/>
      <c r="JG125" s="87"/>
      <c r="JH125" s="87"/>
      <c r="JI125" s="87"/>
      <c r="JJ125" s="87"/>
      <c r="JK125" s="87"/>
      <c r="JL125" s="87"/>
      <c r="JM125" s="87"/>
      <c r="JN125" s="87"/>
      <c r="JO125" s="87"/>
      <c r="JP125" s="87"/>
      <c r="JQ125" s="87"/>
      <c r="JR125" s="87"/>
      <c r="JS125" s="87"/>
      <c r="JT125" s="87"/>
      <c r="JU125" s="87"/>
      <c r="JV125" s="87"/>
      <c r="JW125" s="87"/>
      <c r="JX125" s="87"/>
      <c r="JY125" s="87"/>
      <c r="JZ125" s="87"/>
      <c r="KA125" s="87"/>
      <c r="KB125" s="87"/>
      <c r="KC125" s="87"/>
      <c r="KD125" s="87"/>
      <c r="KE125" s="87"/>
      <c r="KF125" s="87"/>
      <c r="KG125" s="87"/>
      <c r="KH125" s="87"/>
      <c r="KI125" s="87"/>
      <c r="KJ125" s="87"/>
      <c r="KK125" s="87"/>
      <c r="KL125" s="87"/>
      <c r="KM125" s="87"/>
      <c r="KN125" s="87"/>
      <c r="KO125" s="87"/>
      <c r="KP125" s="87"/>
      <c r="KQ125" s="87"/>
      <c r="KR125" s="87"/>
      <c r="KS125" s="87"/>
      <c r="KT125" s="87"/>
      <c r="KU125" s="87"/>
      <c r="KV125" s="87"/>
      <c r="KW125" s="87"/>
      <c r="KX125" s="87"/>
      <c r="KY125" s="87"/>
      <c r="KZ125" s="87"/>
      <c r="LA125" s="87"/>
      <c r="LB125" s="87"/>
      <c r="LC125" s="87"/>
      <c r="LD125" s="87"/>
      <c r="LE125" s="87"/>
      <c r="LF125" s="87"/>
      <c r="LG125" s="87"/>
      <c r="LH125" s="87"/>
      <c r="LI125" s="87"/>
      <c r="LJ125" s="87"/>
      <c r="LK125" s="87"/>
      <c r="LL125" s="87"/>
      <c r="LM125" s="87"/>
      <c r="LN125" s="87"/>
      <c r="LO125" s="87"/>
      <c r="LP125" s="87"/>
      <c r="LQ125" s="87"/>
      <c r="LR125" s="87"/>
      <c r="LS125" s="87"/>
      <c r="LT125" s="87"/>
      <c r="LU125" s="87"/>
      <c r="LV125" s="87"/>
      <c r="LW125" s="87"/>
      <c r="LX125" s="87"/>
      <c r="LY125" s="87"/>
      <c r="LZ125" s="87"/>
      <c r="MA125" s="87"/>
      <c r="MB125" s="87"/>
      <c r="MC125" s="87"/>
      <c r="MD125" s="87"/>
      <c r="ME125" s="87"/>
      <c r="MF125" s="87"/>
      <c r="MG125" s="87"/>
      <c r="MH125" s="87"/>
      <c r="MI125" s="87"/>
      <c r="MJ125" s="87"/>
      <c r="MK125" s="87"/>
      <c r="ML125" s="87"/>
      <c r="MM125" s="87"/>
      <c r="MN125" s="87"/>
      <c r="MO125" s="87"/>
      <c r="MP125" s="87"/>
      <c r="MQ125" s="87"/>
      <c r="MR125" s="87"/>
      <c r="MS125" s="87"/>
      <c r="MT125" s="87"/>
      <c r="MU125" s="87"/>
      <c r="MV125" s="87"/>
      <c r="MW125" s="87"/>
      <c r="MX125" s="87"/>
      <c r="MY125" s="87"/>
      <c r="MZ125" s="87"/>
      <c r="NA125" s="87"/>
      <c r="NB125" s="87"/>
      <c r="NC125" s="87"/>
      <c r="ND125" s="87"/>
      <c r="NE125" s="87"/>
      <c r="NF125" s="87"/>
      <c r="NG125" s="87"/>
      <c r="NH125" s="87"/>
      <c r="NI125" s="87"/>
      <c r="NJ125" s="87"/>
      <c r="NK125" s="87"/>
      <c r="NL125" s="87"/>
      <c r="NM125" s="87"/>
      <c r="NN125" s="87"/>
      <c r="NO125" s="87"/>
      <c r="NP125" s="87"/>
      <c r="NQ125" s="87"/>
      <c r="NR125" s="87"/>
      <c r="NS125" s="87"/>
      <c r="NT125" s="87"/>
      <c r="NU125" s="87"/>
      <c r="NV125" s="87"/>
      <c r="NW125" s="87"/>
      <c r="NX125" s="87"/>
      <c r="NY125" s="87"/>
      <c r="NZ125" s="87"/>
      <c r="OA125" s="87"/>
      <c r="OB125" s="87"/>
      <c r="OC125" s="87"/>
      <c r="OD125" s="87"/>
      <c r="OE125" s="87"/>
      <c r="OF125" s="87"/>
      <c r="OG125" s="87"/>
      <c r="OH125" s="87"/>
      <c r="OI125" s="87"/>
      <c r="OJ125" s="87"/>
      <c r="OK125" s="87"/>
      <c r="OL125" s="87"/>
      <c r="OM125" s="87"/>
      <c r="ON125" s="87"/>
      <c r="OO125" s="87"/>
      <c r="OP125" s="87"/>
      <c r="OQ125" s="87"/>
      <c r="OR125" s="87"/>
      <c r="OS125" s="87"/>
      <c r="OT125" s="87"/>
      <c r="OU125" s="87"/>
      <c r="OV125" s="87"/>
      <c r="OW125" s="87"/>
      <c r="OX125" s="87"/>
      <c r="OY125" s="87"/>
      <c r="OZ125" s="87"/>
      <c r="PA125" s="87"/>
      <c r="PB125" s="87"/>
      <c r="PC125" s="87"/>
      <c r="PD125" s="87"/>
      <c r="PE125" s="87"/>
      <c r="PF125" s="87"/>
      <c r="PG125" s="87"/>
      <c r="PH125" s="87"/>
      <c r="PI125" s="87"/>
      <c r="PJ125" s="87"/>
      <c r="PK125" s="87"/>
      <c r="PL125" s="87"/>
      <c r="PM125" s="87"/>
      <c r="PN125" s="87"/>
      <c r="PO125" s="87"/>
      <c r="PP125" s="87"/>
      <c r="PQ125" s="87"/>
      <c r="PR125" s="87"/>
      <c r="PS125" s="87"/>
      <c r="PT125" s="87"/>
      <c r="PU125" s="87"/>
      <c r="PV125" s="87"/>
      <c r="PW125" s="87"/>
      <c r="PX125" s="87"/>
      <c r="PY125" s="87"/>
      <c r="PZ125" s="87"/>
      <c r="QA125" s="87"/>
      <c r="QB125" s="87"/>
      <c r="QC125" s="87"/>
      <c r="QD125" s="87"/>
      <c r="QE125" s="87"/>
      <c r="QF125" s="87"/>
      <c r="QG125" s="87"/>
      <c r="QH125" s="87"/>
      <c r="QI125" s="87"/>
      <c r="QJ125" s="87"/>
      <c r="QK125" s="87"/>
      <c r="QL125" s="87"/>
      <c r="QM125" s="87"/>
      <c r="QN125" s="87"/>
      <c r="QO125" s="87"/>
      <c r="QP125" s="87"/>
      <c r="QQ125" s="87"/>
      <c r="QR125" s="87"/>
      <c r="QS125" s="87"/>
      <c r="QT125" s="87"/>
      <c r="QU125" s="87"/>
      <c r="QV125" s="87"/>
      <c r="QW125" s="87"/>
      <c r="QX125" s="87"/>
      <c r="QY125" s="87"/>
      <c r="QZ125" s="87"/>
      <c r="RA125" s="87"/>
      <c r="RB125" s="87"/>
      <c r="RC125" s="87"/>
      <c r="RD125" s="87"/>
      <c r="RE125" s="87"/>
      <c r="RF125" s="87"/>
      <c r="RG125" s="87"/>
      <c r="RH125" s="87"/>
      <c r="RI125" s="87"/>
      <c r="RJ125" s="87"/>
      <c r="RK125" s="87"/>
      <c r="RL125" s="87"/>
      <c r="RM125" s="87"/>
      <c r="RN125" s="87"/>
      <c r="RO125" s="87"/>
      <c r="RP125" s="87"/>
      <c r="RQ125" s="87"/>
      <c r="RR125" s="87"/>
      <c r="RS125" s="87"/>
      <c r="RT125" s="87"/>
      <c r="RU125" s="87"/>
      <c r="RV125" s="87"/>
      <c r="RW125" s="87"/>
      <c r="RX125" s="87"/>
      <c r="RY125" s="87"/>
      <c r="RZ125" s="87"/>
      <c r="SA125" s="87"/>
      <c r="SB125" s="87"/>
      <c r="SC125" s="87"/>
      <c r="SD125" s="87"/>
      <c r="SE125" s="87"/>
      <c r="SF125" s="87"/>
      <c r="SG125" s="87"/>
      <c r="SH125" s="87"/>
      <c r="SI125" s="87"/>
      <c r="SJ125" s="87"/>
      <c r="SK125" s="87"/>
      <c r="SL125" s="87"/>
      <c r="SM125" s="87"/>
      <c r="SN125" s="87"/>
      <c r="SO125" s="87"/>
      <c r="SP125" s="87"/>
      <c r="SQ125" s="87"/>
      <c r="SR125" s="87"/>
      <c r="SS125" s="87"/>
      <c r="ST125" s="87"/>
      <c r="SU125" s="87"/>
      <c r="SV125" s="87"/>
      <c r="SW125" s="87"/>
      <c r="SX125" s="87"/>
      <c r="SY125" s="87"/>
      <c r="SZ125" s="87"/>
      <c r="TA125" s="87"/>
      <c r="TB125" s="87"/>
      <c r="TC125" s="87"/>
      <c r="TD125" s="87"/>
      <c r="TE125" s="87"/>
      <c r="TF125" s="87"/>
      <c r="TG125" s="87"/>
      <c r="TH125" s="87"/>
      <c r="TI125" s="87"/>
      <c r="TJ125" s="87"/>
      <c r="TK125" s="87"/>
      <c r="TL125" s="87"/>
      <c r="TM125" s="87"/>
      <c r="TN125" s="87"/>
      <c r="TO125" s="87"/>
      <c r="TP125" s="87"/>
      <c r="TQ125" s="87"/>
      <c r="TR125" s="87"/>
      <c r="TS125" s="87"/>
      <c r="TT125" s="87"/>
      <c r="TU125" s="87"/>
      <c r="TV125" s="87"/>
      <c r="TW125" s="87"/>
      <c r="TX125" s="87"/>
      <c r="TY125" s="87"/>
      <c r="TZ125" s="87"/>
      <c r="UA125" s="87"/>
      <c r="UB125" s="87"/>
      <c r="UC125" s="87"/>
      <c r="UD125" s="87"/>
      <c r="UE125" s="87"/>
      <c r="UF125" s="87"/>
      <c r="UG125" s="87"/>
      <c r="UH125" s="87"/>
      <c r="UI125" s="87"/>
      <c r="UJ125" s="87"/>
      <c r="UK125" s="87"/>
      <c r="UL125" s="87"/>
      <c r="UM125" s="87"/>
      <c r="UN125" s="87"/>
      <c r="UO125" s="87"/>
      <c r="UP125" s="87"/>
      <c r="UQ125" s="87"/>
      <c r="UR125" s="87"/>
      <c r="US125" s="87"/>
      <c r="UT125" s="87"/>
      <c r="UU125" s="87"/>
      <c r="UV125" s="87"/>
      <c r="UW125" s="87"/>
      <c r="UX125" s="87"/>
      <c r="UY125" s="87"/>
      <c r="UZ125" s="87"/>
      <c r="VA125" s="87"/>
      <c r="VB125" s="87"/>
      <c r="VC125" s="87"/>
      <c r="VD125" s="87"/>
      <c r="VE125" s="87"/>
      <c r="VF125" s="87"/>
      <c r="VG125" s="87"/>
      <c r="VH125" s="87"/>
      <c r="VI125" s="87"/>
      <c r="VJ125" s="87"/>
      <c r="VK125" s="87"/>
      <c r="VL125" s="87"/>
      <c r="VM125" s="87"/>
      <c r="VN125" s="87"/>
      <c r="VO125" s="87"/>
      <c r="VP125" s="87"/>
      <c r="VQ125" s="87"/>
      <c r="VR125" s="87"/>
      <c r="VS125" s="87"/>
      <c r="VT125" s="87"/>
      <c r="VU125" s="87"/>
      <c r="VV125" s="87"/>
      <c r="VW125" s="87"/>
      <c r="VX125" s="87"/>
      <c r="VY125" s="87"/>
      <c r="VZ125" s="87"/>
      <c r="WA125" s="87"/>
      <c r="WB125" s="87"/>
      <c r="WC125" s="87"/>
      <c r="WD125" s="87"/>
      <c r="WE125" s="87"/>
      <c r="WF125" s="87"/>
      <c r="WG125" s="87"/>
      <c r="WH125" s="87"/>
      <c r="WI125" s="87"/>
      <c r="WJ125" s="87"/>
      <c r="WK125" s="87"/>
      <c r="WL125" s="87"/>
      <c r="WM125" s="87"/>
      <c r="WN125" s="87"/>
      <c r="WO125" s="87"/>
      <c r="WP125" s="87"/>
      <c r="WQ125" s="87"/>
      <c r="WR125" s="87"/>
      <c r="WS125" s="87"/>
      <c r="WT125" s="87"/>
      <c r="WU125" s="87"/>
      <c r="WV125" s="87"/>
      <c r="WW125" s="87"/>
      <c r="WX125" s="87"/>
      <c r="WY125" s="87"/>
      <c r="WZ125" s="87"/>
      <c r="XA125" s="87"/>
      <c r="XB125" s="87"/>
      <c r="XC125" s="87"/>
      <c r="XD125" s="87"/>
      <c r="XE125" s="87"/>
      <c r="XF125" s="87"/>
      <c r="XG125" s="87"/>
      <c r="XH125" s="87"/>
      <c r="XI125" s="87"/>
      <c r="XJ125" s="87"/>
      <c r="XK125" s="87"/>
      <c r="XL125" s="87"/>
      <c r="XM125" s="87"/>
      <c r="XN125" s="87"/>
      <c r="XO125" s="87"/>
      <c r="XP125" s="87"/>
      <c r="XQ125" s="87"/>
      <c r="XR125" s="87"/>
      <c r="XS125" s="87"/>
      <c r="XT125" s="87"/>
      <c r="XU125" s="87"/>
      <c r="XV125" s="87"/>
      <c r="XW125" s="87"/>
      <c r="XX125" s="87"/>
      <c r="XY125" s="87"/>
      <c r="XZ125" s="87"/>
      <c r="YA125" s="87"/>
      <c r="YB125" s="87"/>
      <c r="YC125" s="87"/>
      <c r="YD125" s="87"/>
      <c r="YE125" s="87"/>
      <c r="YF125" s="87"/>
      <c r="YG125" s="87"/>
      <c r="YH125" s="87"/>
      <c r="YI125" s="87"/>
      <c r="YJ125" s="87"/>
      <c r="YK125" s="87"/>
      <c r="YL125" s="87"/>
      <c r="YM125" s="87"/>
      <c r="YN125" s="87"/>
      <c r="YO125" s="87"/>
      <c r="YP125" s="87"/>
      <c r="YQ125" s="87"/>
      <c r="YR125" s="87"/>
      <c r="YS125" s="87"/>
      <c r="YT125" s="87"/>
      <c r="YU125" s="87"/>
      <c r="YV125" s="87"/>
      <c r="YW125" s="87"/>
      <c r="YX125" s="87"/>
      <c r="YY125" s="87"/>
      <c r="YZ125" s="87"/>
      <c r="ZA125" s="87"/>
      <c r="ZB125" s="87"/>
      <c r="ZC125" s="87"/>
      <c r="ZD125" s="87"/>
      <c r="ZE125" s="87"/>
      <c r="ZF125" s="87"/>
      <c r="ZG125" s="87"/>
      <c r="ZH125" s="87"/>
      <c r="ZI125" s="87"/>
      <c r="ZJ125" s="87"/>
      <c r="ZK125" s="87"/>
      <c r="ZL125" s="87"/>
      <c r="ZM125" s="87"/>
      <c r="ZN125" s="87"/>
      <c r="ZO125" s="87"/>
      <c r="ZP125" s="87"/>
      <c r="ZQ125" s="87"/>
      <c r="ZR125" s="87"/>
      <c r="ZS125" s="87"/>
      <c r="ZT125" s="87"/>
      <c r="ZU125" s="87"/>
      <c r="ZV125" s="87"/>
      <c r="ZW125" s="87"/>
      <c r="ZX125" s="87"/>
      <c r="ZY125" s="87"/>
      <c r="ZZ125" s="87"/>
      <c r="AAA125" s="87"/>
      <c r="AAB125" s="87"/>
      <c r="AAC125" s="87"/>
      <c r="AAD125" s="87"/>
      <c r="AAE125" s="87"/>
      <c r="AAF125" s="87"/>
      <c r="AAG125" s="87"/>
      <c r="AAH125" s="87"/>
      <c r="AAI125" s="87"/>
      <c r="AAJ125" s="87"/>
      <c r="AAK125" s="87"/>
      <c r="AAL125" s="87"/>
      <c r="AAM125" s="87"/>
      <c r="AAN125" s="87"/>
      <c r="AAO125" s="87"/>
      <c r="AAP125" s="87"/>
      <c r="AAQ125" s="87"/>
      <c r="AAR125" s="87"/>
      <c r="AAS125" s="87"/>
      <c r="AAT125" s="87"/>
      <c r="AAU125" s="87"/>
      <c r="AAV125" s="87"/>
      <c r="AAW125" s="87"/>
      <c r="AAX125" s="87"/>
      <c r="AAY125" s="87"/>
      <c r="AAZ125" s="87"/>
      <c r="ABA125" s="87"/>
      <c r="ABB125" s="87"/>
      <c r="ABC125" s="87"/>
      <c r="ABD125" s="87"/>
      <c r="ABE125" s="87"/>
      <c r="ABF125" s="87"/>
      <c r="ABG125" s="87"/>
      <c r="ABH125" s="87"/>
      <c r="ABI125" s="87"/>
      <c r="ABJ125" s="87"/>
      <c r="ABK125" s="87"/>
      <c r="ABL125" s="87"/>
      <c r="ABM125" s="87"/>
      <c r="ABN125" s="87"/>
      <c r="ABO125" s="87"/>
      <c r="ABP125" s="87"/>
      <c r="ABQ125" s="87"/>
      <c r="ABR125" s="87"/>
      <c r="ABS125" s="87"/>
      <c r="ABT125" s="87"/>
      <c r="ABU125" s="87"/>
      <c r="ABV125" s="87"/>
      <c r="ABW125" s="87"/>
      <c r="ABX125" s="87"/>
      <c r="ABY125" s="87"/>
      <c r="ABZ125" s="87"/>
      <c r="ACA125" s="87"/>
      <c r="ACB125" s="87"/>
      <c r="ACC125" s="87"/>
      <c r="ACD125" s="87"/>
      <c r="ACE125" s="87"/>
      <c r="ACF125" s="87"/>
      <c r="ACG125" s="87"/>
      <c r="ACH125" s="87"/>
      <c r="ACI125" s="87"/>
      <c r="ACJ125" s="87"/>
      <c r="ACK125" s="87"/>
      <c r="ACL125" s="87"/>
      <c r="ACM125" s="87"/>
      <c r="ACN125" s="87"/>
      <c r="ACO125" s="87"/>
      <c r="ACP125" s="87"/>
      <c r="ACQ125" s="87"/>
      <c r="ACR125" s="87"/>
      <c r="ACS125" s="87"/>
      <c r="ACT125" s="87"/>
      <c r="ACU125" s="87"/>
      <c r="ACV125" s="87"/>
      <c r="ACW125" s="87"/>
      <c r="ACX125" s="87"/>
      <c r="ACY125" s="87"/>
      <c r="ACZ125" s="87"/>
      <c r="ADA125" s="87"/>
      <c r="ADB125" s="87"/>
      <c r="ADC125" s="87"/>
      <c r="ADD125" s="87"/>
      <c r="ADE125" s="87"/>
      <c r="ADF125" s="87"/>
      <c r="ADG125" s="87"/>
      <c r="ADH125" s="87"/>
      <c r="ADI125" s="87"/>
      <c r="ADJ125" s="87"/>
      <c r="ADK125" s="87"/>
      <c r="ADL125" s="87"/>
      <c r="ADM125" s="87"/>
      <c r="ADN125" s="87"/>
      <c r="ADO125" s="87"/>
      <c r="ADP125" s="87"/>
      <c r="ADQ125" s="87"/>
      <c r="ADR125" s="87"/>
      <c r="ADS125" s="87"/>
      <c r="ADT125" s="87"/>
      <c r="ADU125" s="87"/>
      <c r="ADV125" s="87"/>
      <c r="ADW125" s="87"/>
      <c r="ADX125" s="87"/>
      <c r="ADY125" s="87"/>
      <c r="ADZ125" s="87"/>
      <c r="AEA125" s="87"/>
      <c r="AEB125" s="87"/>
      <c r="AEC125" s="87"/>
      <c r="AED125" s="87"/>
      <c r="AEE125" s="87"/>
      <c r="AEF125" s="87"/>
      <c r="AEG125" s="87"/>
      <c r="AEH125" s="87"/>
      <c r="AEI125" s="87"/>
      <c r="AEJ125" s="87"/>
      <c r="AEK125" s="87"/>
      <c r="AEL125" s="87"/>
      <c r="AEM125" s="87"/>
      <c r="AEN125" s="87"/>
      <c r="AEO125" s="87"/>
      <c r="AEP125" s="87"/>
      <c r="AEQ125" s="87"/>
      <c r="AER125" s="87"/>
      <c r="AES125" s="87"/>
      <c r="AET125" s="87"/>
      <c r="AEU125" s="87"/>
      <c r="AEV125" s="87"/>
      <c r="AEW125" s="87"/>
      <c r="AEX125" s="87"/>
      <c r="AEY125" s="87"/>
      <c r="AEZ125" s="87"/>
      <c r="AFA125" s="87"/>
      <c r="AFB125" s="87"/>
      <c r="AFC125" s="87"/>
      <c r="AFD125" s="87"/>
      <c r="AFE125" s="87"/>
      <c r="AFF125" s="87"/>
      <c r="AFG125" s="87"/>
      <c r="AFH125" s="87"/>
      <c r="AFI125" s="87"/>
      <c r="AFJ125" s="87"/>
      <c r="AFK125" s="87"/>
      <c r="AFL125" s="87"/>
      <c r="AFM125" s="87"/>
      <c r="AFN125" s="87"/>
      <c r="AFO125" s="87"/>
      <c r="AFP125" s="87"/>
      <c r="AFQ125" s="87"/>
      <c r="AFR125" s="87"/>
      <c r="AFS125" s="87"/>
      <c r="AFT125" s="87"/>
      <c r="AFU125" s="87"/>
      <c r="AFV125" s="87"/>
      <c r="AFW125" s="87"/>
      <c r="AFX125" s="87"/>
      <c r="AFY125" s="87"/>
      <c r="AFZ125" s="87"/>
      <c r="AGA125" s="87"/>
      <c r="AGB125" s="87"/>
      <c r="AGC125" s="87"/>
      <c r="AGD125" s="87"/>
      <c r="AGE125" s="87"/>
      <c r="AGF125" s="87"/>
      <c r="AGG125" s="87"/>
      <c r="AGH125" s="87"/>
      <c r="AGI125" s="87"/>
      <c r="AGJ125" s="87"/>
      <c r="AGK125" s="87"/>
      <c r="AGL125" s="87"/>
      <c r="AGM125" s="87"/>
      <c r="AGN125" s="87"/>
      <c r="AGO125" s="87"/>
      <c r="AGP125" s="87"/>
      <c r="AGQ125" s="87"/>
      <c r="AGR125" s="87"/>
      <c r="AGS125" s="87"/>
      <c r="AGT125" s="87"/>
      <c r="AGU125" s="87"/>
      <c r="AGV125" s="87"/>
      <c r="AGW125" s="87"/>
      <c r="AGX125" s="87"/>
      <c r="AGY125" s="87"/>
      <c r="AGZ125" s="87"/>
      <c r="AHA125" s="87"/>
      <c r="AHB125" s="87"/>
      <c r="AHC125" s="87"/>
      <c r="AHD125" s="87"/>
      <c r="AHE125" s="87"/>
      <c r="AHF125" s="87"/>
      <c r="AHG125" s="87"/>
      <c r="AHH125" s="87"/>
      <c r="AHI125" s="87"/>
      <c r="AHJ125" s="87"/>
      <c r="AHK125" s="87"/>
      <c r="AHL125" s="87"/>
      <c r="AHM125" s="87"/>
      <c r="AHN125" s="87"/>
      <c r="AHO125" s="87"/>
      <c r="AHP125" s="87"/>
      <c r="AHQ125" s="87"/>
      <c r="AHR125" s="87"/>
      <c r="AHS125" s="87"/>
      <c r="AHT125" s="87"/>
      <c r="AHU125" s="87"/>
      <c r="AHV125" s="87"/>
      <c r="AHW125" s="87"/>
      <c r="AHX125" s="87"/>
      <c r="AHY125" s="87"/>
      <c r="AHZ125" s="87"/>
      <c r="AIA125" s="87"/>
      <c r="AIB125" s="87"/>
      <c r="AIC125" s="87"/>
      <c r="AID125" s="87"/>
      <c r="AIE125" s="87"/>
      <c r="AIF125" s="87"/>
      <c r="AIG125" s="87"/>
      <c r="AIH125" s="87"/>
      <c r="AII125" s="87"/>
      <c r="AIJ125" s="87"/>
      <c r="AIK125" s="87"/>
      <c r="AIL125" s="87"/>
      <c r="AIM125" s="87"/>
      <c r="AIN125" s="87"/>
      <c r="AIO125" s="87"/>
      <c r="AIP125" s="87"/>
      <c r="AIQ125" s="87"/>
      <c r="AIR125" s="87"/>
      <c r="AIS125" s="87"/>
      <c r="AIT125" s="87"/>
      <c r="AIU125" s="87"/>
      <c r="AIV125" s="87"/>
      <c r="AIW125" s="87"/>
      <c r="AIX125" s="87"/>
      <c r="AIY125" s="87"/>
      <c r="AIZ125" s="87"/>
      <c r="AJA125" s="87"/>
      <c r="AJB125" s="87"/>
      <c r="AJC125" s="87"/>
      <c r="AJD125" s="87"/>
      <c r="AJE125" s="87"/>
      <c r="AJF125" s="87"/>
      <c r="AJG125" s="87"/>
      <c r="AJH125" s="87"/>
      <c r="AJI125" s="87"/>
      <c r="AJJ125" s="87"/>
      <c r="AJK125" s="87"/>
      <c r="AJL125" s="87"/>
      <c r="AJM125" s="87"/>
      <c r="AJN125" s="87"/>
      <c r="AJO125" s="87"/>
      <c r="AJP125" s="87"/>
      <c r="AJQ125" s="87"/>
      <c r="AJR125" s="87"/>
      <c r="AJS125" s="87"/>
      <c r="AJT125" s="87"/>
      <c r="AJU125" s="87"/>
      <c r="AJV125" s="87"/>
      <c r="AJW125" s="87"/>
      <c r="AJX125" s="87"/>
      <c r="AJY125" s="87"/>
      <c r="AJZ125" s="87"/>
      <c r="AKA125" s="87"/>
      <c r="AKB125" s="87"/>
      <c r="AKC125" s="87"/>
      <c r="AKD125" s="87"/>
      <c r="AKE125" s="87"/>
      <c r="AKF125" s="87"/>
      <c r="AKG125" s="87"/>
      <c r="AKH125" s="87"/>
      <c r="AKI125" s="87"/>
      <c r="AKJ125" s="87"/>
      <c r="AKK125" s="87"/>
      <c r="AKL125" s="87"/>
      <c r="AKM125" s="87"/>
      <c r="AKN125" s="87"/>
      <c r="AKO125" s="87"/>
      <c r="AKP125" s="87"/>
      <c r="AKQ125" s="87"/>
      <c r="AKR125" s="87"/>
      <c r="AKS125" s="87"/>
      <c r="AKT125" s="87"/>
      <c r="AKU125" s="87"/>
      <c r="AKV125" s="87"/>
      <c r="AKW125" s="87"/>
      <c r="AKX125" s="87"/>
      <c r="AKY125" s="87"/>
      <c r="AKZ125" s="87"/>
      <c r="ALA125" s="87"/>
      <c r="ALB125" s="87"/>
      <c r="ALC125" s="87"/>
      <c r="ALD125" s="87"/>
      <c r="ALE125" s="87"/>
      <c r="ALF125" s="87"/>
      <c r="ALG125" s="87"/>
      <c r="ALH125" s="87"/>
      <c r="ALI125" s="87"/>
      <c r="ALJ125" s="87"/>
      <c r="ALK125" s="87"/>
      <c r="ALL125" s="87"/>
      <c r="ALM125" s="87"/>
      <c r="ALN125" s="87"/>
      <c r="ALO125" s="87"/>
      <c r="ALP125" s="87"/>
      <c r="ALQ125" s="87"/>
      <c r="ALR125" s="87"/>
      <c r="ALS125" s="87"/>
      <c r="ALT125" s="87"/>
      <c r="ALU125" s="87"/>
      <c r="ALV125" s="87"/>
      <c r="ALW125" s="87"/>
      <c r="ALX125" s="87"/>
      <c r="ALY125" s="87"/>
      <c r="ALZ125" s="87"/>
      <c r="AMA125" s="87"/>
      <c r="AMB125" s="87"/>
      <c r="AMC125" s="87"/>
      <c r="AMD125" s="87"/>
      <c r="AME125" s="87"/>
      <c r="AMF125" s="87"/>
      <c r="AMG125" s="87"/>
      <c r="AMH125" s="87"/>
      <c r="AMI125" s="87"/>
      <c r="AMJ125" s="87"/>
      <c r="AMK125" s="87"/>
      <c r="AML125" s="87"/>
      <c r="AMM125" s="87"/>
      <c r="AMN125" s="87"/>
      <c r="AMO125" s="87"/>
      <c r="AMP125" s="87"/>
      <c r="AMQ125" s="87"/>
      <c r="AMR125" s="87"/>
      <c r="AMS125" s="87"/>
      <c r="AMT125" s="87"/>
      <c r="AMU125" s="87"/>
      <c r="AMV125" s="87"/>
      <c r="AMW125" s="87"/>
      <c r="AMX125" s="87"/>
      <c r="AMY125" s="87"/>
      <c r="AMZ125" s="87"/>
      <c r="ANA125" s="87"/>
      <c r="ANB125" s="87"/>
      <c r="ANC125" s="87"/>
      <c r="AND125" s="87"/>
      <c r="ANE125" s="87"/>
      <c r="ANF125" s="87"/>
      <c r="ANG125" s="87"/>
      <c r="ANH125" s="87"/>
      <c r="ANI125" s="87"/>
      <c r="ANJ125" s="87"/>
      <c r="ANK125" s="87"/>
      <c r="ANL125" s="87"/>
      <c r="ANM125" s="87"/>
      <c r="ANN125" s="87"/>
      <c r="ANO125" s="87"/>
      <c r="ANP125" s="87"/>
      <c r="ANQ125" s="87"/>
      <c r="ANR125" s="87"/>
      <c r="ANS125" s="87"/>
      <c r="ANT125" s="87"/>
      <c r="ANU125" s="87"/>
      <c r="ANV125" s="87"/>
      <c r="ANW125" s="87"/>
      <c r="ANX125" s="87"/>
      <c r="ANY125" s="87"/>
      <c r="ANZ125" s="87"/>
      <c r="AOA125" s="87"/>
      <c r="AOB125" s="87"/>
      <c r="AOC125" s="87"/>
      <c r="AOD125" s="87"/>
      <c r="AOE125" s="87"/>
      <c r="AOF125" s="87"/>
      <c r="AOG125" s="87"/>
      <c r="AOH125" s="87"/>
      <c r="AOI125" s="87"/>
      <c r="AOJ125" s="87"/>
      <c r="AOK125" s="87"/>
      <c r="AOL125" s="87"/>
      <c r="AOM125" s="87"/>
      <c r="AON125" s="87"/>
      <c r="AOO125" s="87"/>
      <c r="AOP125" s="87"/>
      <c r="AOQ125" s="87"/>
      <c r="AOR125" s="87"/>
      <c r="AOS125" s="87"/>
      <c r="AOT125" s="87"/>
      <c r="AOU125" s="87"/>
      <c r="AOV125" s="87"/>
      <c r="AOW125" s="87"/>
      <c r="AOX125" s="87"/>
      <c r="AOY125" s="87"/>
      <c r="AOZ125" s="87"/>
      <c r="APA125" s="87"/>
      <c r="APB125" s="87"/>
      <c r="APC125" s="87"/>
      <c r="APD125" s="87"/>
      <c r="APE125" s="87"/>
      <c r="APF125" s="87"/>
      <c r="APG125" s="87"/>
      <c r="APH125" s="87"/>
      <c r="API125" s="87"/>
      <c r="APJ125" s="87"/>
      <c r="APK125" s="87"/>
      <c r="APL125" s="87"/>
      <c r="APM125" s="87"/>
      <c r="APN125" s="87"/>
      <c r="APO125" s="87"/>
      <c r="APP125" s="87"/>
      <c r="APQ125" s="87"/>
      <c r="APR125" s="87"/>
      <c r="APS125" s="87"/>
      <c r="APT125" s="87"/>
      <c r="APU125" s="87"/>
      <c r="APV125" s="87"/>
      <c r="APW125" s="87"/>
      <c r="APX125" s="87"/>
      <c r="APY125" s="87"/>
      <c r="APZ125" s="87"/>
      <c r="AQA125" s="87"/>
      <c r="AQB125" s="87"/>
      <c r="AQC125" s="87"/>
      <c r="AQD125" s="87"/>
      <c r="AQE125" s="87"/>
      <c r="AQF125" s="87"/>
      <c r="AQG125" s="87"/>
      <c r="AQH125" s="87"/>
      <c r="AQI125" s="87"/>
      <c r="AQJ125" s="87"/>
      <c r="AQK125" s="87"/>
      <c r="AQL125" s="87"/>
      <c r="AQM125" s="87"/>
      <c r="AQN125" s="87"/>
      <c r="AQO125" s="87"/>
      <c r="AQP125" s="87"/>
      <c r="AQQ125" s="87"/>
      <c r="AQR125" s="87"/>
      <c r="AQS125" s="87"/>
      <c r="AQT125" s="87"/>
      <c r="AQU125" s="87"/>
      <c r="AQV125" s="87"/>
      <c r="AQW125" s="87"/>
      <c r="AQX125" s="87"/>
      <c r="AQY125" s="87"/>
      <c r="AQZ125" s="87"/>
      <c r="ARA125" s="87"/>
      <c r="ARB125" s="87"/>
      <c r="ARC125" s="87"/>
      <c r="ARD125" s="87"/>
      <c r="ARE125" s="87"/>
      <c r="ARF125" s="87"/>
      <c r="ARG125" s="87"/>
      <c r="ARH125" s="87"/>
      <c r="ARI125" s="87"/>
      <c r="ARJ125" s="87"/>
      <c r="ARK125" s="87"/>
      <c r="ARL125" s="87"/>
      <c r="ARM125" s="87"/>
      <c r="ARN125" s="87"/>
      <c r="ARO125" s="87"/>
      <c r="ARP125" s="87"/>
      <c r="ARQ125" s="87"/>
      <c r="ARR125" s="87"/>
      <c r="ARS125" s="87"/>
      <c r="ART125" s="87"/>
      <c r="ARU125" s="87"/>
      <c r="ARV125" s="87"/>
      <c r="ARW125" s="87"/>
      <c r="ARX125" s="87"/>
      <c r="ARY125" s="87"/>
      <c r="ARZ125" s="87"/>
      <c r="ASA125" s="87"/>
      <c r="ASB125" s="87"/>
      <c r="ASC125" s="87"/>
      <c r="ASD125" s="87"/>
      <c r="ASE125" s="87"/>
      <c r="ASF125" s="87"/>
      <c r="ASG125" s="87"/>
      <c r="ASH125" s="87"/>
      <c r="ASI125" s="87"/>
      <c r="ASJ125" s="87"/>
      <c r="ASK125" s="87"/>
      <c r="ASL125" s="87"/>
      <c r="ASM125" s="87"/>
      <c r="ASN125" s="87"/>
      <c r="ASO125" s="87"/>
      <c r="ASP125" s="87"/>
      <c r="ASQ125" s="87"/>
      <c r="ASR125" s="87"/>
      <c r="ASS125" s="87"/>
      <c r="AST125" s="87"/>
      <c r="ASU125" s="87"/>
      <c r="ASV125" s="87"/>
      <c r="ASW125" s="87"/>
      <c r="ASX125" s="87"/>
      <c r="ASY125" s="87"/>
      <c r="ASZ125" s="87"/>
      <c r="ATA125" s="87"/>
      <c r="ATB125" s="87"/>
      <c r="ATC125" s="87"/>
      <c r="ATD125" s="87"/>
      <c r="ATE125" s="87"/>
      <c r="ATF125" s="87"/>
      <c r="ATG125" s="87"/>
      <c r="ATH125" s="87"/>
      <c r="ATI125" s="87"/>
      <c r="ATJ125" s="87"/>
      <c r="ATK125" s="87"/>
      <c r="ATL125" s="87"/>
      <c r="ATM125" s="87"/>
      <c r="ATN125" s="87"/>
      <c r="ATO125" s="87"/>
      <c r="ATP125" s="87"/>
      <c r="ATQ125" s="87"/>
      <c r="ATR125" s="87"/>
      <c r="ATS125" s="87"/>
      <c r="ATT125" s="87"/>
      <c r="ATU125" s="87"/>
      <c r="ATV125" s="87"/>
      <c r="ATW125" s="87"/>
      <c r="ATX125" s="87"/>
      <c r="ATY125" s="87"/>
      <c r="ATZ125" s="87"/>
      <c r="AUA125" s="87"/>
      <c r="AUB125" s="87"/>
      <c r="AUC125" s="87"/>
      <c r="AUD125" s="87"/>
      <c r="AUE125" s="87"/>
      <c r="AUF125" s="87"/>
      <c r="AUG125" s="87"/>
      <c r="AUH125" s="87"/>
      <c r="AUI125" s="87"/>
      <c r="AUJ125" s="87"/>
      <c r="AUK125" s="87"/>
      <c r="AUL125" s="87"/>
      <c r="AUM125" s="87"/>
      <c r="AUN125" s="87"/>
      <c r="AUO125" s="87"/>
      <c r="AUP125" s="87"/>
      <c r="AUQ125" s="87"/>
      <c r="AUR125" s="87"/>
      <c r="AUS125" s="87"/>
      <c r="AUT125" s="87"/>
      <c r="AUU125" s="87"/>
      <c r="AUV125" s="87"/>
      <c r="AUW125" s="87"/>
      <c r="AUX125" s="87"/>
      <c r="AUY125" s="87"/>
      <c r="AUZ125" s="87"/>
      <c r="AVA125" s="87"/>
      <c r="AVB125" s="87"/>
      <c r="AVC125" s="87"/>
      <c r="AVD125" s="87"/>
      <c r="AVE125" s="87"/>
      <c r="AVF125" s="87"/>
      <c r="AVG125" s="87"/>
      <c r="AVH125" s="87"/>
      <c r="AVI125" s="87"/>
      <c r="AVJ125" s="87"/>
      <c r="AVK125" s="87"/>
      <c r="AVL125" s="87"/>
      <c r="AVM125" s="87"/>
      <c r="AVN125" s="87"/>
      <c r="AVO125" s="87"/>
      <c r="AVP125" s="87"/>
      <c r="AVQ125" s="87"/>
      <c r="AVR125" s="87"/>
      <c r="AVS125" s="87"/>
      <c r="AVT125" s="87"/>
      <c r="AVU125" s="87"/>
      <c r="AVV125" s="87"/>
      <c r="AVW125" s="87"/>
      <c r="AVX125" s="87"/>
      <c r="AVY125" s="87"/>
      <c r="AVZ125" s="87"/>
      <c r="AWA125" s="87"/>
      <c r="AWB125" s="87"/>
      <c r="AWC125" s="87"/>
      <c r="AWD125" s="87"/>
      <c r="AWE125" s="87"/>
      <c r="AWF125" s="87"/>
      <c r="AWG125" s="87"/>
      <c r="AWH125" s="87"/>
      <c r="AWI125" s="87"/>
      <c r="AWJ125" s="87"/>
      <c r="AWK125" s="87"/>
      <c r="AWL125" s="87"/>
      <c r="AWM125" s="87"/>
      <c r="AWN125" s="87"/>
      <c r="AWO125" s="87"/>
      <c r="AWP125" s="87"/>
      <c r="AWQ125" s="87"/>
      <c r="AWR125" s="87"/>
      <c r="AWS125" s="87"/>
      <c r="AWT125" s="87"/>
      <c r="AWU125" s="87"/>
      <c r="AWV125" s="87"/>
      <c r="AWW125" s="87"/>
      <c r="AWX125" s="87"/>
      <c r="AWY125" s="87"/>
      <c r="AWZ125" s="87"/>
      <c r="AXA125" s="87"/>
      <c r="AXB125" s="87"/>
      <c r="AXC125" s="87"/>
      <c r="AXD125" s="87"/>
      <c r="AXE125" s="87"/>
      <c r="AXF125" s="87"/>
      <c r="AXG125" s="87"/>
      <c r="AXH125" s="87"/>
      <c r="AXI125" s="87"/>
      <c r="AXJ125" s="87"/>
      <c r="AXK125" s="87"/>
      <c r="AXL125" s="87"/>
      <c r="AXM125" s="87"/>
      <c r="AXN125" s="87"/>
      <c r="AXO125" s="87"/>
      <c r="AXP125" s="87"/>
      <c r="AXQ125" s="87"/>
      <c r="AXR125" s="87"/>
      <c r="AXS125" s="87"/>
      <c r="AXT125" s="87"/>
      <c r="AXU125" s="87"/>
      <c r="AXV125" s="87"/>
      <c r="AXW125" s="87"/>
      <c r="AXX125" s="87"/>
      <c r="AXY125" s="87"/>
      <c r="AXZ125" s="87"/>
      <c r="AYA125" s="87"/>
      <c r="AYB125" s="87"/>
      <c r="AYC125" s="87"/>
      <c r="AYD125" s="87"/>
      <c r="AYE125" s="87"/>
      <c r="AYF125" s="87"/>
      <c r="AYG125" s="87"/>
      <c r="AYH125" s="87"/>
      <c r="AYI125" s="87"/>
      <c r="AYJ125" s="87"/>
      <c r="AYK125" s="87"/>
      <c r="AYL125" s="87"/>
      <c r="AYM125" s="87"/>
      <c r="AYN125" s="87"/>
      <c r="AYO125" s="87"/>
      <c r="AYP125" s="87"/>
      <c r="AYQ125" s="87"/>
      <c r="AYR125" s="87"/>
      <c r="AYS125" s="87"/>
      <c r="AYT125" s="87"/>
      <c r="AYU125" s="87"/>
      <c r="AYV125" s="87"/>
      <c r="AYW125" s="87"/>
      <c r="AYX125" s="87"/>
      <c r="AYY125" s="87"/>
      <c r="AYZ125" s="87"/>
      <c r="AZA125" s="87"/>
      <c r="AZB125" s="87"/>
      <c r="AZC125" s="87"/>
      <c r="AZD125" s="87"/>
      <c r="AZE125" s="87"/>
      <c r="AZF125" s="87"/>
      <c r="AZG125" s="87"/>
      <c r="AZH125" s="87"/>
      <c r="AZI125" s="87"/>
      <c r="AZJ125" s="87"/>
      <c r="AZK125" s="87"/>
      <c r="AZL125" s="87"/>
      <c r="AZM125" s="87"/>
      <c r="AZN125" s="87"/>
      <c r="AZO125" s="87"/>
      <c r="AZP125" s="87"/>
      <c r="AZQ125" s="87"/>
      <c r="AZR125" s="87"/>
      <c r="AZS125" s="87"/>
      <c r="AZT125" s="87"/>
      <c r="AZU125" s="87"/>
      <c r="AZV125" s="87"/>
      <c r="AZW125" s="87"/>
      <c r="AZX125" s="87"/>
      <c r="AZY125" s="87"/>
      <c r="AZZ125" s="87"/>
      <c r="BAA125" s="87"/>
      <c r="BAB125" s="87"/>
      <c r="BAC125" s="87"/>
      <c r="BAD125" s="87"/>
      <c r="BAE125" s="87"/>
      <c r="BAF125" s="87"/>
      <c r="BAG125" s="87"/>
      <c r="BAH125" s="87"/>
      <c r="BAI125" s="87"/>
      <c r="BAJ125" s="87"/>
      <c r="BAK125" s="87"/>
      <c r="BAL125" s="87"/>
      <c r="BAM125" s="87"/>
      <c r="BAN125" s="87"/>
      <c r="BAO125" s="87"/>
      <c r="BAP125" s="87"/>
      <c r="BAQ125" s="87"/>
      <c r="BAR125" s="87"/>
      <c r="BAS125" s="87"/>
      <c r="BAT125" s="87"/>
      <c r="BAU125" s="87"/>
      <c r="BAV125" s="87"/>
      <c r="BAW125" s="87"/>
      <c r="BAX125" s="87"/>
      <c r="BAY125" s="87"/>
      <c r="BAZ125" s="87"/>
      <c r="BBA125" s="87"/>
      <c r="BBB125" s="87"/>
      <c r="BBC125" s="87"/>
      <c r="BBD125" s="87"/>
      <c r="BBE125" s="87"/>
      <c r="BBF125" s="87"/>
      <c r="BBG125" s="87"/>
      <c r="BBH125" s="87"/>
      <c r="BBI125" s="87"/>
      <c r="BBJ125" s="87"/>
      <c r="BBK125" s="87"/>
      <c r="BBL125" s="87"/>
      <c r="BBM125" s="87"/>
      <c r="BBN125" s="87"/>
      <c r="BBO125" s="87"/>
      <c r="BBP125" s="87"/>
      <c r="BBQ125" s="87"/>
      <c r="BBR125" s="87"/>
      <c r="BBS125" s="87"/>
      <c r="BBT125" s="87"/>
      <c r="BBU125" s="87"/>
      <c r="BBV125" s="87"/>
      <c r="BBW125" s="87"/>
      <c r="BBX125" s="87"/>
      <c r="BBY125" s="87"/>
      <c r="BBZ125" s="87"/>
      <c r="BCA125" s="87"/>
      <c r="BCB125" s="87"/>
      <c r="BCC125" s="87"/>
      <c r="BCD125" s="87"/>
      <c r="BCE125" s="87"/>
      <c r="BCF125" s="87"/>
      <c r="BCG125" s="87"/>
      <c r="BCH125" s="87"/>
      <c r="BCI125" s="87"/>
      <c r="BCJ125" s="87"/>
      <c r="BCK125" s="87"/>
      <c r="BCL125" s="87"/>
      <c r="BCM125" s="87"/>
      <c r="BCN125" s="87"/>
      <c r="BCO125" s="87"/>
      <c r="BCP125" s="87"/>
      <c r="BCQ125" s="87"/>
      <c r="BCR125" s="87"/>
      <c r="BCS125" s="87"/>
      <c r="BCT125" s="87"/>
      <c r="BCU125" s="87"/>
      <c r="BCV125" s="87"/>
      <c r="BCW125" s="87"/>
      <c r="BCX125" s="87"/>
      <c r="BCY125" s="87"/>
      <c r="BCZ125" s="87"/>
      <c r="BDA125" s="87"/>
      <c r="BDB125" s="87"/>
      <c r="BDC125" s="87"/>
      <c r="BDD125" s="87"/>
      <c r="BDE125" s="87"/>
      <c r="BDF125" s="87"/>
      <c r="BDG125" s="87"/>
      <c r="BDH125" s="87"/>
      <c r="BDI125" s="87"/>
      <c r="BDJ125" s="87"/>
      <c r="BDK125" s="87"/>
      <c r="BDL125" s="87"/>
      <c r="BDM125" s="87"/>
      <c r="BDN125" s="87"/>
      <c r="BDO125" s="87"/>
      <c r="BDP125" s="87"/>
      <c r="BDQ125" s="87"/>
      <c r="BDR125" s="87"/>
      <c r="BDS125" s="87"/>
      <c r="BDT125" s="87"/>
      <c r="BDU125" s="87"/>
      <c r="BDV125" s="87"/>
      <c r="BDW125" s="87"/>
      <c r="BDX125" s="87"/>
      <c r="BDY125" s="87"/>
      <c r="BDZ125" s="87"/>
      <c r="BEA125" s="87"/>
      <c r="BEB125" s="87"/>
      <c r="BEC125" s="87"/>
      <c r="BED125" s="87"/>
      <c r="BEE125" s="87"/>
      <c r="BEF125" s="87"/>
      <c r="BEG125" s="87"/>
      <c r="BEH125" s="87"/>
      <c r="BEI125" s="87"/>
      <c r="BEJ125" s="87"/>
      <c r="BEK125" s="87"/>
      <c r="BEL125" s="87"/>
      <c r="BEM125" s="87"/>
      <c r="BEN125" s="87"/>
      <c r="BEO125" s="87"/>
      <c r="BEP125" s="87"/>
      <c r="BEQ125" s="87"/>
      <c r="BER125" s="87"/>
      <c r="BES125" s="87"/>
      <c r="BET125" s="87"/>
      <c r="BEU125" s="87"/>
      <c r="BEV125" s="87"/>
      <c r="BEW125" s="87"/>
      <c r="BEX125" s="87"/>
      <c r="BEY125" s="87"/>
      <c r="BEZ125" s="87"/>
      <c r="BFA125" s="87"/>
      <c r="BFB125" s="87"/>
      <c r="BFC125" s="87"/>
      <c r="BFD125" s="87"/>
      <c r="BFE125" s="87"/>
      <c r="BFF125" s="87"/>
      <c r="BFG125" s="87"/>
      <c r="BFH125" s="87"/>
      <c r="BFI125" s="87"/>
      <c r="BFJ125" s="87"/>
      <c r="BFK125" s="87"/>
      <c r="BFL125" s="87"/>
      <c r="BFM125" s="87"/>
      <c r="BFN125" s="87"/>
      <c r="BFO125" s="87"/>
      <c r="BFP125" s="87"/>
      <c r="BFQ125" s="87"/>
      <c r="BFR125" s="87"/>
      <c r="BFS125" s="87"/>
      <c r="BFT125" s="87"/>
      <c r="BFU125" s="87"/>
      <c r="BFV125" s="87"/>
      <c r="BFW125" s="87"/>
      <c r="BFX125" s="87"/>
      <c r="BFY125" s="87"/>
      <c r="BFZ125" s="87"/>
      <c r="BGA125" s="87"/>
      <c r="BGB125" s="87"/>
      <c r="BGC125" s="87"/>
      <c r="BGD125" s="87"/>
      <c r="BGE125" s="87"/>
      <c r="BGF125" s="87"/>
      <c r="BGG125" s="87"/>
      <c r="BGH125" s="87"/>
      <c r="BGI125" s="87"/>
      <c r="BGJ125" s="87"/>
      <c r="BGK125" s="87"/>
      <c r="BGL125" s="87"/>
      <c r="BGM125" s="87"/>
      <c r="BGN125" s="87"/>
      <c r="BGO125" s="87"/>
      <c r="BGP125" s="87"/>
      <c r="BGQ125" s="87"/>
      <c r="BGR125" s="87"/>
      <c r="BGS125" s="87"/>
      <c r="BGT125" s="87"/>
      <c r="BGU125" s="87"/>
      <c r="BGV125" s="87"/>
      <c r="BGW125" s="87"/>
      <c r="BGX125" s="87"/>
      <c r="BGY125" s="87"/>
      <c r="BGZ125" s="87"/>
      <c r="BHA125" s="87"/>
      <c r="BHB125" s="87"/>
      <c r="BHC125" s="87"/>
      <c r="BHD125" s="87"/>
      <c r="BHE125" s="87"/>
      <c r="BHF125" s="87"/>
      <c r="BHG125" s="87"/>
      <c r="BHH125" s="87"/>
      <c r="BHI125" s="87"/>
      <c r="BHJ125" s="87"/>
      <c r="BHK125" s="87"/>
      <c r="BHL125" s="87"/>
      <c r="BHM125" s="87"/>
      <c r="BHN125" s="87"/>
      <c r="BHO125" s="87"/>
      <c r="BHP125" s="87"/>
      <c r="BHQ125" s="87"/>
      <c r="BHR125" s="87"/>
      <c r="BHS125" s="87"/>
      <c r="BHT125" s="87"/>
      <c r="BHU125" s="87"/>
      <c r="BHV125" s="87"/>
      <c r="BHW125" s="87"/>
      <c r="BHX125" s="87"/>
      <c r="BHY125" s="87"/>
      <c r="BHZ125" s="87"/>
      <c r="BIA125" s="87"/>
      <c r="BIB125" s="87"/>
      <c r="BIC125" s="87"/>
      <c r="BID125" s="87"/>
      <c r="BIE125" s="87"/>
      <c r="BIF125" s="87"/>
      <c r="BIG125" s="87"/>
      <c r="BIH125" s="87"/>
      <c r="BII125" s="87"/>
      <c r="BIJ125" s="87"/>
      <c r="BIK125" s="87"/>
      <c r="BIL125" s="87"/>
      <c r="BIM125" s="87"/>
      <c r="BIN125" s="87"/>
      <c r="BIO125" s="87"/>
      <c r="BIP125" s="87"/>
      <c r="BIQ125" s="87"/>
      <c r="BIR125" s="87"/>
      <c r="BIS125" s="87"/>
      <c r="BIT125" s="87"/>
      <c r="BIU125" s="87"/>
      <c r="BIV125" s="87"/>
      <c r="BIW125" s="87"/>
      <c r="BIX125" s="87"/>
      <c r="BIY125" s="87"/>
      <c r="BIZ125" s="87"/>
      <c r="BJA125" s="87"/>
      <c r="BJB125" s="87"/>
      <c r="BJC125" s="87"/>
      <c r="BJD125" s="87"/>
      <c r="BJE125" s="87"/>
      <c r="BJF125" s="87"/>
      <c r="BJG125" s="87"/>
      <c r="BJH125" s="87"/>
      <c r="BJI125" s="87"/>
      <c r="BJJ125" s="87"/>
      <c r="BJK125" s="87"/>
      <c r="BJL125" s="87"/>
      <c r="BJM125" s="87"/>
      <c r="BJN125" s="87"/>
      <c r="BJO125" s="87"/>
      <c r="BJP125" s="87"/>
      <c r="BJQ125" s="87"/>
      <c r="BJR125" s="87"/>
      <c r="BJS125" s="87"/>
      <c r="BJT125" s="87"/>
      <c r="BJU125" s="87"/>
      <c r="BJV125" s="87"/>
      <c r="BJW125" s="87"/>
      <c r="BJX125" s="87"/>
      <c r="BJY125" s="87"/>
      <c r="BJZ125" s="87"/>
      <c r="BKA125" s="87"/>
      <c r="BKB125" s="87"/>
      <c r="BKC125" s="87"/>
      <c r="BKD125" s="87"/>
      <c r="BKE125" s="87"/>
      <c r="BKF125" s="87"/>
      <c r="BKG125" s="87"/>
      <c r="BKH125" s="87"/>
      <c r="BKI125" s="87"/>
      <c r="BKJ125" s="87"/>
      <c r="BKK125" s="87"/>
      <c r="BKL125" s="87"/>
      <c r="BKM125" s="87"/>
      <c r="BKN125" s="87"/>
      <c r="BKO125" s="87"/>
      <c r="BKP125" s="87"/>
      <c r="BKQ125" s="87"/>
      <c r="BKR125" s="87"/>
      <c r="BKS125" s="87"/>
      <c r="BKT125" s="87"/>
      <c r="BKU125" s="87"/>
      <c r="BKV125" s="87"/>
      <c r="BKW125" s="87"/>
      <c r="BKX125" s="87"/>
      <c r="BKY125" s="87"/>
      <c r="BKZ125" s="87"/>
      <c r="BLA125" s="87"/>
      <c r="BLB125" s="87"/>
      <c r="BLC125" s="87"/>
      <c r="BLD125" s="87"/>
      <c r="BLE125" s="87"/>
      <c r="BLF125" s="87"/>
      <c r="BLG125" s="87"/>
      <c r="BLH125" s="87"/>
      <c r="BLI125" s="87"/>
      <c r="BLJ125" s="87"/>
      <c r="BLK125" s="87"/>
      <c r="BLL125" s="87"/>
      <c r="BLM125" s="87"/>
      <c r="BLN125" s="87"/>
      <c r="BLO125" s="87"/>
      <c r="BLP125" s="87"/>
      <c r="BLQ125" s="87"/>
      <c r="BLR125" s="87"/>
      <c r="BLS125" s="87"/>
      <c r="BLT125" s="87"/>
      <c r="BLU125" s="87"/>
      <c r="BLV125" s="87"/>
      <c r="BLW125" s="87"/>
      <c r="BLX125" s="87"/>
      <c r="BLY125" s="87"/>
      <c r="BLZ125" s="87"/>
      <c r="BMA125" s="87"/>
      <c r="BMB125" s="87"/>
      <c r="BMC125" s="87"/>
      <c r="BMD125" s="87"/>
      <c r="BME125" s="87"/>
      <c r="BMF125" s="87"/>
      <c r="BMG125" s="87"/>
      <c r="BMH125" s="87"/>
      <c r="BMI125" s="87"/>
      <c r="BMJ125" s="87"/>
      <c r="BMK125" s="87"/>
      <c r="BML125" s="87"/>
      <c r="BMM125" s="87"/>
      <c r="BMN125" s="87"/>
      <c r="BMO125" s="87"/>
      <c r="BMP125" s="87"/>
      <c r="BMQ125" s="87"/>
      <c r="BMR125" s="87"/>
      <c r="BMS125" s="87"/>
      <c r="BMT125" s="87"/>
      <c r="BMU125" s="87"/>
      <c r="BMV125" s="87"/>
      <c r="BMW125" s="87"/>
      <c r="BMX125" s="87"/>
      <c r="BMY125" s="87"/>
      <c r="BMZ125" s="87"/>
      <c r="BNA125" s="87"/>
      <c r="BNB125" s="87"/>
      <c r="BNC125" s="87"/>
      <c r="BND125" s="87"/>
      <c r="BNE125" s="87"/>
      <c r="BNF125" s="87"/>
      <c r="BNG125" s="87"/>
      <c r="BNH125" s="87"/>
      <c r="BNI125" s="87"/>
      <c r="BNJ125" s="87"/>
      <c r="BNK125" s="87"/>
      <c r="BNL125" s="87"/>
      <c r="BNM125" s="87"/>
      <c r="BNN125" s="87"/>
      <c r="BNO125" s="87"/>
      <c r="BNP125" s="87"/>
      <c r="BNQ125" s="87"/>
      <c r="BNR125" s="87"/>
      <c r="BNS125" s="87"/>
      <c r="BNT125" s="87"/>
      <c r="BNU125" s="87"/>
      <c r="BNV125" s="87"/>
      <c r="BNW125" s="87"/>
      <c r="BNX125" s="87"/>
      <c r="BNY125" s="87"/>
      <c r="BNZ125" s="87"/>
      <c r="BOA125" s="87"/>
      <c r="BOB125" s="87"/>
      <c r="BOC125" s="87"/>
      <c r="BOD125" s="87"/>
      <c r="BOE125" s="87"/>
      <c r="BOF125" s="87"/>
      <c r="BOG125" s="87"/>
      <c r="BOH125" s="87"/>
      <c r="BOI125" s="87"/>
      <c r="BOJ125" s="87"/>
      <c r="BOK125" s="87"/>
      <c r="BOL125" s="87"/>
      <c r="BOM125" s="87"/>
      <c r="BON125" s="87"/>
      <c r="BOO125" s="87"/>
      <c r="BOP125" s="87"/>
      <c r="BOQ125" s="87"/>
      <c r="BOR125" s="87"/>
      <c r="BOS125" s="87"/>
      <c r="BOT125" s="87"/>
      <c r="BOU125" s="87"/>
      <c r="BOV125" s="87"/>
      <c r="BOW125" s="87"/>
      <c r="BOX125" s="87"/>
      <c r="BOY125" s="87"/>
      <c r="BOZ125" s="87"/>
      <c r="BPA125" s="87"/>
      <c r="BPB125" s="87"/>
      <c r="BPC125" s="87"/>
      <c r="BPD125" s="87"/>
      <c r="BPE125" s="87"/>
      <c r="BPF125" s="87"/>
      <c r="BPG125" s="87"/>
      <c r="BPH125" s="87"/>
      <c r="BPI125" s="87"/>
      <c r="BPJ125" s="87"/>
      <c r="BPK125" s="87"/>
      <c r="BPL125" s="87"/>
      <c r="BPM125" s="87"/>
      <c r="BPN125" s="87"/>
      <c r="BPO125" s="87"/>
      <c r="BPP125" s="87"/>
      <c r="BPQ125" s="87"/>
      <c r="BPR125" s="87"/>
      <c r="BPS125" s="87"/>
      <c r="BPT125" s="87"/>
      <c r="BPU125" s="87"/>
      <c r="BPV125" s="87"/>
      <c r="BPW125" s="87"/>
      <c r="BPX125" s="87"/>
      <c r="BPY125" s="87"/>
      <c r="BPZ125" s="87"/>
      <c r="BQA125" s="87"/>
      <c r="BQB125" s="87"/>
      <c r="BQC125" s="87"/>
      <c r="BQD125" s="87"/>
      <c r="BQE125" s="87"/>
      <c r="BQF125" s="87"/>
      <c r="BQG125" s="87"/>
      <c r="BQH125" s="87"/>
      <c r="BQI125" s="87"/>
      <c r="BQJ125" s="87"/>
      <c r="BQK125" s="87"/>
      <c r="BQL125" s="87"/>
      <c r="BQM125" s="87"/>
      <c r="BQN125" s="87"/>
      <c r="BQO125" s="87"/>
      <c r="BQP125" s="87"/>
      <c r="BQQ125" s="87"/>
      <c r="BQR125" s="87"/>
      <c r="BQS125" s="87"/>
      <c r="BQT125" s="87"/>
      <c r="BQU125" s="87"/>
      <c r="BQV125" s="87"/>
      <c r="BQW125" s="87"/>
      <c r="BQX125" s="87"/>
      <c r="BQY125" s="87"/>
      <c r="BQZ125" s="87"/>
      <c r="BRA125" s="87"/>
      <c r="BRB125" s="87"/>
      <c r="BRC125" s="87"/>
      <c r="BRD125" s="87"/>
      <c r="BRE125" s="87"/>
      <c r="BRF125" s="87"/>
      <c r="BRG125" s="87"/>
      <c r="BRH125" s="87"/>
      <c r="BRI125" s="87"/>
      <c r="BRJ125" s="87"/>
      <c r="BRK125" s="87"/>
      <c r="BRL125" s="87"/>
      <c r="BRM125" s="87"/>
      <c r="BRN125" s="87"/>
      <c r="BRO125" s="87"/>
      <c r="BRP125" s="87"/>
      <c r="BRQ125" s="87"/>
      <c r="BRR125" s="87"/>
      <c r="BRS125" s="87"/>
      <c r="BRT125" s="87"/>
      <c r="BRU125" s="87"/>
      <c r="BRV125" s="87"/>
      <c r="BRW125" s="87"/>
      <c r="BRX125" s="87"/>
      <c r="BRY125" s="87"/>
      <c r="BRZ125" s="87"/>
      <c r="BSA125" s="87"/>
      <c r="BSB125" s="87"/>
      <c r="BSC125" s="87"/>
      <c r="BSD125" s="87"/>
      <c r="BSE125" s="87"/>
      <c r="BSF125" s="87"/>
      <c r="BSG125" s="87"/>
      <c r="BSH125" s="87"/>
      <c r="BSI125" s="87"/>
      <c r="BSJ125" s="87"/>
      <c r="BSK125" s="87"/>
      <c r="BSL125" s="87"/>
      <c r="BSM125" s="87"/>
      <c r="BSN125" s="87"/>
      <c r="BSO125" s="87"/>
      <c r="BSP125" s="87"/>
      <c r="BSQ125" s="87"/>
      <c r="BSR125" s="87"/>
      <c r="BSS125" s="87"/>
      <c r="BST125" s="87"/>
      <c r="BSU125" s="87"/>
      <c r="BSV125" s="87"/>
      <c r="BSW125" s="87"/>
      <c r="BSX125" s="87"/>
      <c r="BSY125" s="87"/>
      <c r="BSZ125" s="87"/>
      <c r="BTA125" s="87"/>
      <c r="BTB125" s="87"/>
      <c r="BTC125" s="87"/>
      <c r="BTD125" s="87"/>
      <c r="BTE125" s="87"/>
      <c r="BTF125" s="87"/>
      <c r="BTG125" s="87"/>
      <c r="BTH125" s="87"/>
      <c r="BTI125" s="87"/>
      <c r="BTJ125" s="87"/>
      <c r="BTK125" s="87"/>
      <c r="BTL125" s="87"/>
      <c r="BTM125" s="87"/>
      <c r="BTN125" s="87"/>
      <c r="BTO125" s="87"/>
      <c r="BTP125" s="87"/>
      <c r="BTQ125" s="87"/>
      <c r="BTR125" s="87"/>
      <c r="BTS125" s="87"/>
      <c r="BTT125" s="87"/>
      <c r="BTU125" s="87"/>
      <c r="BTV125" s="87"/>
      <c r="BTW125" s="87"/>
      <c r="BTX125" s="87"/>
      <c r="BTY125" s="87"/>
      <c r="BTZ125" s="87"/>
      <c r="BUA125" s="87"/>
      <c r="BUB125" s="87"/>
      <c r="BUC125" s="87"/>
      <c r="BUD125" s="87"/>
      <c r="BUE125" s="87"/>
      <c r="BUF125" s="87"/>
      <c r="BUG125" s="87"/>
      <c r="BUH125" s="87"/>
      <c r="BUI125" s="87"/>
      <c r="BUJ125" s="87"/>
      <c r="BUK125" s="87"/>
      <c r="BUL125" s="87"/>
      <c r="BUM125" s="87"/>
      <c r="BUN125" s="87"/>
      <c r="BUO125" s="87"/>
      <c r="BUP125" s="87"/>
      <c r="BUQ125" s="87"/>
      <c r="BUR125" s="87"/>
      <c r="BUS125" s="87"/>
      <c r="BUT125" s="87"/>
      <c r="BUU125" s="87"/>
      <c r="BUV125" s="87"/>
      <c r="BUW125" s="87"/>
      <c r="BUX125" s="87"/>
      <c r="BUY125" s="87"/>
      <c r="BUZ125" s="87"/>
      <c r="BVA125" s="87"/>
      <c r="BVB125" s="87"/>
      <c r="BVC125" s="87"/>
      <c r="BVD125" s="87"/>
      <c r="BVE125" s="87"/>
      <c r="BVF125" s="87"/>
      <c r="BVG125" s="87"/>
      <c r="BVH125" s="87"/>
      <c r="BVI125" s="87"/>
      <c r="BVJ125" s="87"/>
      <c r="BVK125" s="87"/>
      <c r="BVL125" s="87"/>
      <c r="BVM125" s="87"/>
      <c r="BVN125" s="87"/>
      <c r="BVO125" s="87"/>
      <c r="BVP125" s="87"/>
      <c r="BVQ125" s="87"/>
      <c r="BVR125" s="87"/>
      <c r="BVS125" s="87"/>
      <c r="BVT125" s="87"/>
      <c r="BVU125" s="87"/>
      <c r="BVV125" s="87"/>
      <c r="BVW125" s="87"/>
      <c r="BVX125" s="87"/>
      <c r="BVY125" s="87"/>
      <c r="BVZ125" s="87"/>
      <c r="BWA125" s="87"/>
      <c r="BWB125" s="87"/>
      <c r="BWC125" s="87"/>
      <c r="BWD125" s="87"/>
      <c r="BWE125" s="87"/>
      <c r="BWF125" s="87"/>
      <c r="BWG125" s="87"/>
      <c r="BWH125" s="87"/>
      <c r="BWI125" s="87"/>
      <c r="BWJ125" s="87"/>
      <c r="BWK125" s="87"/>
      <c r="BWL125" s="87"/>
      <c r="BWM125" s="87"/>
      <c r="BWN125" s="87"/>
      <c r="BWO125" s="87"/>
      <c r="BWP125" s="87"/>
      <c r="BWQ125" s="87"/>
      <c r="BWR125" s="87"/>
      <c r="BWS125" s="87"/>
      <c r="BWT125" s="87"/>
      <c r="BWU125" s="87"/>
      <c r="BWV125" s="87"/>
      <c r="BWW125" s="87"/>
      <c r="BWX125" s="87"/>
      <c r="BWY125" s="87"/>
      <c r="BWZ125" s="87"/>
      <c r="BXA125" s="87"/>
      <c r="BXB125" s="87"/>
      <c r="BXC125" s="87"/>
      <c r="BXD125" s="87"/>
      <c r="BXE125" s="87"/>
      <c r="BXF125" s="87"/>
      <c r="BXG125" s="87"/>
      <c r="BXH125" s="87"/>
      <c r="BXI125" s="87"/>
      <c r="BXJ125" s="87"/>
      <c r="BXK125" s="87"/>
      <c r="BXL125" s="87"/>
      <c r="BXM125" s="87"/>
      <c r="BXN125" s="87"/>
      <c r="BXO125" s="87"/>
      <c r="BXP125" s="87"/>
      <c r="BXQ125" s="87"/>
      <c r="BXR125" s="87"/>
      <c r="BXS125" s="87"/>
      <c r="BXT125" s="87"/>
      <c r="BXU125" s="87"/>
      <c r="BXV125" s="87"/>
      <c r="BXW125" s="87"/>
      <c r="BXX125" s="87"/>
      <c r="BXY125" s="87"/>
      <c r="BXZ125" s="87"/>
      <c r="BYA125" s="87"/>
      <c r="BYB125" s="87"/>
      <c r="BYC125" s="87"/>
      <c r="BYD125" s="87"/>
      <c r="BYE125" s="87"/>
      <c r="BYF125" s="87"/>
      <c r="BYG125" s="87"/>
      <c r="BYH125" s="87"/>
      <c r="BYI125" s="87"/>
      <c r="BYJ125" s="87"/>
      <c r="BYK125" s="87"/>
      <c r="BYL125" s="87"/>
      <c r="BYM125" s="87"/>
      <c r="BYN125" s="87"/>
      <c r="BYO125" s="87"/>
      <c r="BYP125" s="87"/>
      <c r="BYQ125" s="87"/>
      <c r="BYR125" s="87"/>
      <c r="BYS125" s="87"/>
      <c r="BYT125" s="87"/>
      <c r="BYU125" s="87"/>
      <c r="BYV125" s="87"/>
      <c r="BYW125" s="87"/>
      <c r="BYX125" s="87"/>
      <c r="BYY125" s="87"/>
      <c r="BYZ125" s="87"/>
      <c r="BZA125" s="87"/>
      <c r="BZB125" s="87"/>
      <c r="BZC125" s="87"/>
      <c r="BZD125" s="87"/>
      <c r="BZE125" s="87"/>
      <c r="BZF125" s="87"/>
      <c r="BZG125" s="87"/>
      <c r="BZH125" s="87"/>
      <c r="BZI125" s="87"/>
      <c r="BZJ125" s="87"/>
      <c r="BZK125" s="87"/>
      <c r="BZL125" s="87"/>
      <c r="BZM125" s="87"/>
      <c r="BZN125" s="87"/>
      <c r="BZO125" s="87"/>
      <c r="BZP125" s="87"/>
      <c r="BZQ125" s="87"/>
      <c r="BZR125" s="87"/>
      <c r="BZS125" s="87"/>
      <c r="BZT125" s="87"/>
      <c r="BZU125" s="87"/>
      <c r="BZV125" s="87"/>
      <c r="BZW125" s="87"/>
      <c r="BZX125" s="87"/>
      <c r="BZY125" s="87"/>
      <c r="BZZ125" s="87"/>
      <c r="CAA125" s="87"/>
      <c r="CAB125" s="87"/>
      <c r="CAC125" s="87"/>
      <c r="CAD125" s="87"/>
      <c r="CAE125" s="87"/>
      <c r="CAF125" s="87"/>
      <c r="CAG125" s="87"/>
      <c r="CAH125" s="87"/>
      <c r="CAI125" s="87"/>
      <c r="CAJ125" s="87"/>
      <c r="CAK125" s="87"/>
      <c r="CAL125" s="87"/>
      <c r="CAM125" s="87"/>
      <c r="CAN125" s="87"/>
      <c r="CAO125" s="87"/>
      <c r="CAP125" s="87"/>
      <c r="CAQ125" s="87"/>
      <c r="CAR125" s="87"/>
      <c r="CAS125" s="87"/>
      <c r="CAT125" s="87"/>
      <c r="CAU125" s="87"/>
      <c r="CAV125" s="87"/>
      <c r="CAW125" s="87"/>
      <c r="CAX125" s="87"/>
      <c r="CAY125" s="87"/>
      <c r="CAZ125" s="87"/>
      <c r="CBA125" s="87"/>
      <c r="CBB125" s="87"/>
      <c r="CBC125" s="87"/>
      <c r="CBD125" s="87"/>
      <c r="CBE125" s="87"/>
      <c r="CBF125" s="87"/>
      <c r="CBG125" s="87"/>
      <c r="CBH125" s="87"/>
      <c r="CBI125" s="87"/>
      <c r="CBJ125" s="87"/>
      <c r="CBK125" s="87"/>
      <c r="CBL125" s="87"/>
      <c r="CBM125" s="87"/>
      <c r="CBN125" s="87"/>
      <c r="CBO125" s="87"/>
      <c r="CBP125" s="87"/>
      <c r="CBQ125" s="87"/>
      <c r="CBR125" s="87"/>
      <c r="CBS125" s="87"/>
      <c r="CBT125" s="87"/>
      <c r="CBU125" s="87"/>
      <c r="CBV125" s="87"/>
      <c r="CBW125" s="87"/>
      <c r="CBX125" s="87"/>
      <c r="CBY125" s="87"/>
      <c r="CBZ125" s="87"/>
      <c r="CCA125" s="87"/>
      <c r="CCB125" s="87"/>
      <c r="CCC125" s="87"/>
      <c r="CCD125" s="87"/>
      <c r="CCE125" s="87"/>
      <c r="CCF125" s="87"/>
      <c r="CCG125" s="87"/>
      <c r="CCH125" s="87"/>
      <c r="CCI125" s="87"/>
      <c r="CCJ125" s="87"/>
      <c r="CCK125" s="87"/>
      <c r="CCL125" s="87"/>
      <c r="CCM125" s="87"/>
      <c r="CCN125" s="87"/>
      <c r="CCO125" s="87"/>
      <c r="CCP125" s="87"/>
      <c r="CCQ125" s="87"/>
      <c r="CCR125" s="87"/>
      <c r="CCS125" s="87"/>
      <c r="CCT125" s="87"/>
      <c r="CCU125" s="87"/>
      <c r="CCV125" s="87"/>
      <c r="CCW125" s="87"/>
      <c r="CCX125" s="87"/>
      <c r="CCY125" s="87"/>
      <c r="CCZ125" s="87"/>
      <c r="CDA125" s="87"/>
      <c r="CDB125" s="87"/>
      <c r="CDC125" s="87"/>
      <c r="CDD125" s="87"/>
      <c r="CDE125" s="87"/>
      <c r="CDF125" s="87"/>
      <c r="CDG125" s="87"/>
      <c r="CDH125" s="87"/>
      <c r="CDI125" s="87"/>
      <c r="CDJ125" s="87"/>
      <c r="CDK125" s="87"/>
      <c r="CDL125" s="87"/>
      <c r="CDM125" s="87"/>
      <c r="CDN125" s="87"/>
      <c r="CDO125" s="87"/>
      <c r="CDP125" s="87"/>
      <c r="CDQ125" s="87"/>
      <c r="CDR125" s="87"/>
      <c r="CDS125" s="87"/>
      <c r="CDT125" s="87"/>
      <c r="CDU125" s="87"/>
      <c r="CDV125" s="87"/>
      <c r="CDW125" s="87"/>
      <c r="CDX125" s="87"/>
      <c r="CDY125" s="87"/>
      <c r="CDZ125" s="87"/>
      <c r="CEA125" s="87"/>
      <c r="CEB125" s="87"/>
      <c r="CEC125" s="87"/>
      <c r="CED125" s="87"/>
      <c r="CEE125" s="87"/>
      <c r="CEF125" s="87"/>
      <c r="CEG125" s="87"/>
      <c r="CEH125" s="87"/>
      <c r="CEI125" s="87"/>
      <c r="CEJ125" s="87"/>
      <c r="CEK125" s="87"/>
      <c r="CEL125" s="87"/>
      <c r="CEM125" s="87"/>
      <c r="CEN125" s="87"/>
      <c r="CEO125" s="87"/>
      <c r="CEP125" s="87"/>
      <c r="CEQ125" s="87"/>
      <c r="CER125" s="87"/>
      <c r="CES125" s="87"/>
      <c r="CET125" s="87"/>
      <c r="CEU125" s="87"/>
      <c r="CEV125" s="87"/>
      <c r="CEW125" s="87"/>
      <c r="CEX125" s="87"/>
      <c r="CEY125" s="87"/>
      <c r="CEZ125" s="87"/>
      <c r="CFA125" s="87"/>
      <c r="CFB125" s="87"/>
      <c r="CFC125" s="87"/>
      <c r="CFD125" s="87"/>
      <c r="CFE125" s="87"/>
      <c r="CFF125" s="87"/>
      <c r="CFG125" s="87"/>
      <c r="CFH125" s="87"/>
      <c r="CFI125" s="87"/>
      <c r="CFJ125" s="87"/>
      <c r="CFK125" s="87"/>
      <c r="CFL125" s="87"/>
      <c r="CFM125" s="87"/>
      <c r="CFN125" s="87"/>
      <c r="CFO125" s="87"/>
      <c r="CFP125" s="87"/>
      <c r="CFQ125" s="87"/>
      <c r="CFR125" s="87"/>
      <c r="CFS125" s="87"/>
      <c r="CFT125" s="87"/>
      <c r="CFU125" s="87"/>
      <c r="CFV125" s="87"/>
      <c r="CFW125" s="87"/>
      <c r="CFX125" s="87"/>
      <c r="CFY125" s="87"/>
      <c r="CFZ125" s="87"/>
      <c r="CGA125" s="87"/>
      <c r="CGB125" s="87"/>
      <c r="CGC125" s="87"/>
      <c r="CGD125" s="87"/>
      <c r="CGE125" s="87"/>
      <c r="CGF125" s="87"/>
      <c r="CGG125" s="87"/>
      <c r="CGH125" s="87"/>
      <c r="CGI125" s="87"/>
      <c r="CGJ125" s="87"/>
      <c r="CGK125" s="87"/>
      <c r="CGL125" s="87"/>
      <c r="CGM125" s="87"/>
      <c r="CGN125" s="87"/>
      <c r="CGO125" s="87"/>
      <c r="CGP125" s="87"/>
      <c r="CGQ125" s="87"/>
      <c r="CGR125" s="87"/>
      <c r="CGS125" s="87"/>
      <c r="CGT125" s="87"/>
      <c r="CGU125" s="87"/>
      <c r="CGV125" s="87"/>
      <c r="CGW125" s="87"/>
      <c r="CGX125" s="87"/>
      <c r="CGY125" s="87"/>
      <c r="CGZ125" s="87"/>
      <c r="CHA125" s="87"/>
      <c r="CHB125" s="87"/>
      <c r="CHC125" s="87"/>
      <c r="CHD125" s="87"/>
      <c r="CHE125" s="87"/>
      <c r="CHF125" s="87"/>
      <c r="CHG125" s="87"/>
      <c r="CHH125" s="87"/>
      <c r="CHI125" s="87"/>
      <c r="CHJ125" s="87"/>
      <c r="CHK125" s="87"/>
      <c r="CHL125" s="87"/>
      <c r="CHM125" s="87"/>
      <c r="CHN125" s="87"/>
      <c r="CHO125" s="87"/>
      <c r="CHP125" s="87"/>
      <c r="CHQ125" s="87"/>
      <c r="CHR125" s="87"/>
      <c r="CHS125" s="87"/>
      <c r="CHT125" s="87"/>
      <c r="CHU125" s="87"/>
      <c r="CHV125" s="87"/>
      <c r="CHW125" s="87"/>
      <c r="CHX125" s="87"/>
      <c r="CHY125" s="87"/>
      <c r="CHZ125" s="87"/>
      <c r="CIA125" s="87"/>
      <c r="CIB125" s="87"/>
      <c r="CIC125" s="87"/>
      <c r="CID125" s="87"/>
      <c r="CIE125" s="87"/>
      <c r="CIF125" s="87"/>
      <c r="CIG125" s="87"/>
      <c r="CIH125" s="87"/>
      <c r="CII125" s="87"/>
      <c r="CIJ125" s="87"/>
      <c r="CIK125" s="87"/>
      <c r="CIL125" s="87"/>
      <c r="CIM125" s="87"/>
      <c r="CIN125" s="87"/>
      <c r="CIO125" s="87"/>
      <c r="CIP125" s="87"/>
      <c r="CIQ125" s="87"/>
      <c r="CIR125" s="87"/>
      <c r="CIS125" s="87"/>
      <c r="CIT125" s="87"/>
      <c r="CIU125" s="87"/>
      <c r="CIV125" s="87"/>
      <c r="CIW125" s="87"/>
      <c r="CIX125" s="87"/>
      <c r="CIY125" s="87"/>
      <c r="CIZ125" s="87"/>
      <c r="CJA125" s="87"/>
      <c r="CJB125" s="87"/>
      <c r="CJC125" s="87"/>
      <c r="CJD125" s="87"/>
      <c r="CJE125" s="87"/>
      <c r="CJF125" s="87"/>
      <c r="CJG125" s="87"/>
      <c r="CJH125" s="87"/>
      <c r="CJI125" s="87"/>
      <c r="CJJ125" s="87"/>
      <c r="CJK125" s="87"/>
      <c r="CJL125" s="87"/>
      <c r="CJM125" s="87"/>
      <c r="CJN125" s="87"/>
      <c r="CJO125" s="87"/>
      <c r="CJP125" s="87"/>
      <c r="CJQ125" s="87"/>
      <c r="CJR125" s="87"/>
      <c r="CJS125" s="87"/>
      <c r="CJT125" s="87"/>
      <c r="CJU125" s="87"/>
      <c r="CJV125" s="87"/>
      <c r="CJW125" s="87"/>
      <c r="CJX125" s="87"/>
      <c r="CJY125" s="87"/>
      <c r="CJZ125" s="87"/>
      <c r="CKA125" s="87"/>
      <c r="CKB125" s="87"/>
      <c r="CKC125" s="87"/>
      <c r="CKD125" s="87"/>
      <c r="CKE125" s="87"/>
      <c r="CKF125" s="87"/>
      <c r="CKG125" s="87"/>
      <c r="CKH125" s="87"/>
      <c r="CKI125" s="87"/>
      <c r="CKJ125" s="87"/>
      <c r="CKK125" s="87"/>
      <c r="CKL125" s="87"/>
      <c r="CKM125" s="87"/>
      <c r="CKN125" s="87"/>
      <c r="CKO125" s="87"/>
      <c r="CKP125" s="87"/>
      <c r="CKQ125" s="87"/>
      <c r="CKR125" s="87"/>
      <c r="CKS125" s="87"/>
      <c r="CKT125" s="87"/>
      <c r="CKU125" s="87"/>
      <c r="CKV125" s="87"/>
      <c r="CKW125" s="87"/>
      <c r="CKX125" s="87"/>
      <c r="CKY125" s="87"/>
      <c r="CKZ125" s="87"/>
      <c r="CLA125" s="87"/>
      <c r="CLB125" s="87"/>
      <c r="CLC125" s="87"/>
      <c r="CLD125" s="87"/>
      <c r="CLE125" s="87"/>
      <c r="CLF125" s="87"/>
      <c r="CLG125" s="87"/>
      <c r="CLH125" s="87"/>
      <c r="CLI125" s="87"/>
      <c r="CLJ125" s="87"/>
      <c r="CLK125" s="87"/>
      <c r="CLL125" s="87"/>
      <c r="CLM125" s="87"/>
      <c r="CLN125" s="87"/>
      <c r="CLO125" s="87"/>
      <c r="CLP125" s="87"/>
      <c r="CLQ125" s="87"/>
      <c r="CLR125" s="87"/>
      <c r="CLS125" s="87"/>
      <c r="CLT125" s="87"/>
      <c r="CLU125" s="87"/>
      <c r="CLV125" s="87"/>
      <c r="CLW125" s="87"/>
      <c r="CLX125" s="87"/>
      <c r="CLY125" s="87"/>
      <c r="CLZ125" s="87"/>
      <c r="CMA125" s="87"/>
      <c r="CMB125" s="87"/>
      <c r="CMC125" s="87"/>
      <c r="CMD125" s="87"/>
      <c r="CME125" s="87"/>
      <c r="CMF125" s="87"/>
      <c r="CMG125" s="87"/>
      <c r="CMH125" s="87"/>
      <c r="CMI125" s="87"/>
      <c r="CMJ125" s="87"/>
      <c r="CMK125" s="87"/>
      <c r="CML125" s="87"/>
      <c r="CMM125" s="87"/>
      <c r="CMN125" s="87"/>
      <c r="CMO125" s="87"/>
      <c r="CMP125" s="87"/>
      <c r="CMQ125" s="87"/>
      <c r="CMR125" s="87"/>
      <c r="CMS125" s="87"/>
      <c r="CMT125" s="87"/>
      <c r="CMU125" s="87"/>
      <c r="CMV125" s="87"/>
      <c r="CMW125" s="87"/>
      <c r="CMX125" s="87"/>
      <c r="CMY125" s="87"/>
      <c r="CMZ125" s="87"/>
      <c r="CNA125" s="87"/>
      <c r="CNB125" s="87"/>
      <c r="CNC125" s="87"/>
      <c r="CND125" s="87"/>
      <c r="CNE125" s="87"/>
      <c r="CNF125" s="87"/>
      <c r="CNG125" s="87"/>
      <c r="CNH125" s="87"/>
      <c r="CNI125" s="87"/>
      <c r="CNJ125" s="87"/>
      <c r="CNK125" s="87"/>
      <c r="CNL125" s="87"/>
      <c r="CNM125" s="87"/>
      <c r="CNN125" s="87"/>
      <c r="CNO125" s="87"/>
      <c r="CNP125" s="87"/>
      <c r="CNQ125" s="87"/>
      <c r="CNR125" s="87"/>
      <c r="CNS125" s="87"/>
      <c r="CNT125" s="87"/>
      <c r="CNU125" s="87"/>
      <c r="CNV125" s="87"/>
      <c r="CNW125" s="87"/>
      <c r="CNX125" s="87"/>
      <c r="CNY125" s="87"/>
      <c r="CNZ125" s="87"/>
      <c r="COA125" s="87"/>
      <c r="COB125" s="87"/>
      <c r="COC125" s="87"/>
      <c r="COD125" s="87"/>
      <c r="COE125" s="87"/>
      <c r="COF125" s="87"/>
      <c r="COG125" s="87"/>
      <c r="COH125" s="87"/>
      <c r="COI125" s="87"/>
      <c r="COJ125" s="87"/>
      <c r="COK125" s="87"/>
      <c r="COL125" s="87"/>
      <c r="COM125" s="87"/>
      <c r="CON125" s="87"/>
      <c r="COO125" s="87"/>
      <c r="COP125" s="87"/>
      <c r="COQ125" s="87"/>
      <c r="COR125" s="87"/>
      <c r="COS125" s="87"/>
      <c r="COT125" s="87"/>
      <c r="COU125" s="87"/>
      <c r="COV125" s="87"/>
      <c r="COW125" s="87"/>
      <c r="COX125" s="87"/>
      <c r="COY125" s="87"/>
      <c r="COZ125" s="87"/>
      <c r="CPA125" s="87"/>
      <c r="CPB125" s="87"/>
      <c r="CPC125" s="87"/>
      <c r="CPD125" s="87"/>
      <c r="CPE125" s="87"/>
      <c r="CPF125" s="87"/>
      <c r="CPG125" s="87"/>
      <c r="CPH125" s="87"/>
      <c r="CPI125" s="87"/>
      <c r="CPJ125" s="87"/>
      <c r="CPK125" s="87"/>
      <c r="CPL125" s="87"/>
      <c r="CPM125" s="87"/>
      <c r="CPN125" s="87"/>
      <c r="CPO125" s="87"/>
      <c r="CPP125" s="87"/>
      <c r="CPQ125" s="87"/>
      <c r="CPR125" s="87"/>
      <c r="CPS125" s="87"/>
      <c r="CPT125" s="87"/>
      <c r="CPU125" s="87"/>
      <c r="CPV125" s="87"/>
      <c r="CPW125" s="87"/>
      <c r="CPX125" s="87"/>
      <c r="CPY125" s="87"/>
      <c r="CPZ125" s="87"/>
      <c r="CQA125" s="87"/>
      <c r="CQB125" s="87"/>
      <c r="CQC125" s="87"/>
      <c r="CQD125" s="87"/>
      <c r="CQE125" s="87"/>
      <c r="CQF125" s="87"/>
      <c r="CQG125" s="87"/>
      <c r="CQH125" s="87"/>
      <c r="CQI125" s="87"/>
      <c r="CQJ125" s="87"/>
      <c r="CQK125" s="87"/>
      <c r="CQL125" s="87"/>
      <c r="CQM125" s="87"/>
      <c r="CQN125" s="87"/>
      <c r="CQO125" s="87"/>
      <c r="CQP125" s="87"/>
      <c r="CQQ125" s="87"/>
      <c r="CQR125" s="87"/>
      <c r="CQS125" s="87"/>
      <c r="CQT125" s="87"/>
      <c r="CQU125" s="87"/>
      <c r="CQV125" s="87"/>
      <c r="CQW125" s="87"/>
      <c r="CQX125" s="87"/>
      <c r="CQY125" s="87"/>
      <c r="CQZ125" s="87"/>
      <c r="CRA125" s="87"/>
      <c r="CRB125" s="87"/>
      <c r="CRC125" s="87"/>
      <c r="CRD125" s="87"/>
      <c r="CRE125" s="87"/>
      <c r="CRF125" s="87"/>
      <c r="CRG125" s="87"/>
      <c r="CRH125" s="87"/>
      <c r="CRI125" s="87"/>
      <c r="CRJ125" s="87"/>
      <c r="CRK125" s="87"/>
      <c r="CRL125" s="87"/>
      <c r="CRM125" s="87"/>
      <c r="CRN125" s="87"/>
      <c r="CRO125" s="87"/>
      <c r="CRP125" s="87"/>
      <c r="CRQ125" s="87"/>
      <c r="CRR125" s="87"/>
      <c r="CRS125" s="87"/>
      <c r="CRT125" s="87"/>
      <c r="CRU125" s="87"/>
      <c r="CRV125" s="87"/>
      <c r="CRW125" s="87"/>
      <c r="CRX125" s="87"/>
      <c r="CRY125" s="87"/>
      <c r="CRZ125" s="87"/>
      <c r="CSA125" s="87"/>
      <c r="CSB125" s="87"/>
      <c r="CSC125" s="87"/>
      <c r="CSD125" s="87"/>
      <c r="CSE125" s="87"/>
      <c r="CSF125" s="87"/>
      <c r="CSG125" s="87"/>
      <c r="CSH125" s="87"/>
      <c r="CSI125" s="87"/>
      <c r="CSJ125" s="87"/>
      <c r="CSK125" s="87"/>
      <c r="CSL125" s="87"/>
      <c r="CSM125" s="87"/>
      <c r="CSN125" s="87"/>
      <c r="CSO125" s="87"/>
      <c r="CSP125" s="87"/>
      <c r="CSQ125" s="87"/>
      <c r="CSR125" s="87"/>
      <c r="CSS125" s="87"/>
      <c r="CST125" s="87"/>
      <c r="CSU125" s="87"/>
      <c r="CSV125" s="87"/>
      <c r="CSW125" s="87"/>
      <c r="CSX125" s="87"/>
      <c r="CSY125" s="87"/>
      <c r="CSZ125" s="87"/>
      <c r="CTA125" s="87"/>
      <c r="CTB125" s="87"/>
      <c r="CTC125" s="87"/>
      <c r="CTD125" s="87"/>
      <c r="CTE125" s="87"/>
      <c r="CTF125" s="87"/>
      <c r="CTG125" s="87"/>
      <c r="CTH125" s="87"/>
      <c r="CTI125" s="87"/>
      <c r="CTJ125" s="87"/>
      <c r="CTK125" s="87"/>
      <c r="CTL125" s="87"/>
      <c r="CTM125" s="87"/>
      <c r="CTN125" s="87"/>
      <c r="CTO125" s="87"/>
      <c r="CTP125" s="87"/>
      <c r="CTQ125" s="87"/>
      <c r="CTR125" s="87"/>
      <c r="CTS125" s="87"/>
      <c r="CTT125" s="87"/>
      <c r="CTU125" s="87"/>
      <c r="CTV125" s="87"/>
      <c r="CTW125" s="87"/>
      <c r="CTX125" s="87"/>
      <c r="CTY125" s="87"/>
      <c r="CTZ125" s="87"/>
      <c r="CUA125" s="87"/>
    </row>
    <row r="126" s="1" customFormat="1" ht="14.5" spans="1:2575">
      <c r="A126" s="2">
        <v>105</v>
      </c>
      <c r="B126" s="72">
        <v>15411150</v>
      </c>
      <c r="C126" s="73" t="s">
        <v>286</v>
      </c>
      <c r="D126" s="76" t="s">
        <v>26</v>
      </c>
      <c r="E126" s="42" t="s">
        <v>132</v>
      </c>
      <c r="F126" s="74">
        <v>70</v>
      </c>
      <c r="G126" s="74">
        <v>750</v>
      </c>
      <c r="H126" s="75">
        <f t="shared" si="8"/>
        <v>52500</v>
      </c>
      <c r="I126" s="86"/>
      <c r="J126" s="83">
        <v>4267</v>
      </c>
      <c r="K126" s="3"/>
      <c r="L126" s="3">
        <v>9</v>
      </c>
      <c r="M126" s="86"/>
      <c r="N126" s="86"/>
      <c r="O126" s="86"/>
      <c r="P126" s="86"/>
      <c r="Q126" s="86"/>
      <c r="R126" s="86"/>
      <c r="S126" s="86"/>
      <c r="T126" s="86"/>
      <c r="U126" s="86"/>
      <c r="V126" s="86"/>
      <c r="W126" s="86"/>
      <c r="X126" s="86"/>
      <c r="Y126" s="86"/>
      <c r="Z126" s="86"/>
      <c r="AA126" s="86"/>
      <c r="AB126" s="86"/>
      <c r="AC126" s="86"/>
      <c r="AD126" s="86"/>
      <c r="AE126" s="86"/>
      <c r="AF126" s="86"/>
      <c r="AG126" s="86"/>
      <c r="AH126" s="86"/>
      <c r="AI126" s="86"/>
      <c r="AJ126" s="86"/>
      <c r="AK126" s="86"/>
      <c r="AL126" s="86"/>
      <c r="AM126" s="86"/>
      <c r="AN126" s="86"/>
      <c r="AO126" s="86"/>
      <c r="AP126" s="86"/>
      <c r="AQ126" s="86"/>
      <c r="AR126" s="86"/>
      <c r="AS126" s="86"/>
      <c r="AT126" s="86"/>
      <c r="AU126" s="86"/>
      <c r="AV126" s="86"/>
      <c r="AW126" s="86"/>
      <c r="AX126" s="86"/>
      <c r="AY126" s="86"/>
      <c r="AZ126" s="86"/>
      <c r="BA126" s="86"/>
      <c r="BB126" s="86"/>
      <c r="BC126" s="86"/>
      <c r="BD126" s="86"/>
      <c r="BE126" s="86"/>
      <c r="BF126" s="86"/>
      <c r="BG126" s="86"/>
      <c r="BH126" s="86"/>
      <c r="BI126" s="86"/>
      <c r="BJ126" s="86"/>
      <c r="BK126" s="86"/>
      <c r="BL126" s="86"/>
      <c r="BM126" s="86"/>
      <c r="BN126" s="86"/>
      <c r="BO126" s="86"/>
      <c r="BP126" s="86"/>
      <c r="BQ126" s="86"/>
      <c r="BR126" s="86"/>
      <c r="BS126" s="86"/>
      <c r="BT126" s="86"/>
      <c r="BU126" s="86"/>
      <c r="BV126" s="86"/>
      <c r="BW126" s="86"/>
      <c r="BX126" s="86"/>
      <c r="BY126" s="86"/>
      <c r="BZ126" s="86"/>
      <c r="CA126" s="86"/>
      <c r="CB126" s="86"/>
      <c r="CC126" s="86"/>
      <c r="CD126" s="86"/>
      <c r="CE126" s="86"/>
      <c r="CF126" s="86"/>
      <c r="CG126" s="86"/>
      <c r="CH126" s="86"/>
      <c r="CI126" s="86"/>
      <c r="CJ126" s="86"/>
      <c r="CK126" s="86"/>
      <c r="CL126" s="86"/>
      <c r="CM126" s="86"/>
      <c r="CN126" s="86"/>
      <c r="CO126" s="86"/>
      <c r="CP126" s="86"/>
      <c r="CQ126" s="86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  <c r="DK126" s="87"/>
      <c r="DL126" s="87"/>
      <c r="DM126" s="87"/>
      <c r="DN126" s="87"/>
      <c r="DO126" s="87"/>
      <c r="DP126" s="87"/>
      <c r="DQ126" s="87"/>
      <c r="DR126" s="87"/>
      <c r="DS126" s="87"/>
      <c r="DT126" s="87"/>
      <c r="DU126" s="87"/>
      <c r="DV126" s="87"/>
      <c r="DW126" s="87"/>
      <c r="DX126" s="87"/>
      <c r="DY126" s="87"/>
      <c r="DZ126" s="87"/>
      <c r="EA126" s="87"/>
      <c r="EB126" s="87"/>
      <c r="EC126" s="87"/>
      <c r="ED126" s="87"/>
      <c r="EE126" s="87"/>
      <c r="EF126" s="87"/>
      <c r="EG126" s="87"/>
      <c r="EH126" s="87"/>
      <c r="EI126" s="87"/>
      <c r="EJ126" s="87"/>
      <c r="EK126" s="87"/>
      <c r="EL126" s="87"/>
      <c r="EM126" s="87"/>
      <c r="EN126" s="87"/>
      <c r="EO126" s="87"/>
      <c r="EP126" s="87"/>
      <c r="EQ126" s="87"/>
      <c r="ER126" s="87"/>
      <c r="ES126" s="87"/>
      <c r="ET126" s="87"/>
      <c r="EU126" s="87"/>
      <c r="EV126" s="87"/>
      <c r="EW126" s="87"/>
      <c r="EX126" s="87"/>
      <c r="EY126" s="87"/>
      <c r="EZ126" s="87"/>
      <c r="FA126" s="87"/>
      <c r="FB126" s="87"/>
      <c r="FC126" s="87"/>
      <c r="FD126" s="87"/>
      <c r="FE126" s="87"/>
      <c r="FF126" s="87"/>
      <c r="FG126" s="87"/>
      <c r="FH126" s="87"/>
      <c r="FI126" s="87"/>
      <c r="FJ126" s="87"/>
      <c r="FK126" s="87"/>
      <c r="FL126" s="87"/>
      <c r="FM126" s="87"/>
      <c r="FN126" s="87"/>
      <c r="FO126" s="87"/>
      <c r="FP126" s="87"/>
      <c r="FQ126" s="87"/>
      <c r="FR126" s="87"/>
      <c r="FS126" s="87"/>
      <c r="FT126" s="87"/>
      <c r="FU126" s="87"/>
      <c r="FV126" s="87"/>
      <c r="FW126" s="87"/>
      <c r="FX126" s="87"/>
      <c r="FY126" s="87"/>
      <c r="FZ126" s="87"/>
      <c r="GA126" s="87"/>
      <c r="GB126" s="87"/>
      <c r="GC126" s="87"/>
      <c r="GD126" s="87"/>
      <c r="GE126" s="87"/>
      <c r="GF126" s="87"/>
      <c r="GG126" s="87"/>
      <c r="GH126" s="87"/>
      <c r="GI126" s="87"/>
      <c r="GJ126" s="87"/>
      <c r="GK126" s="87"/>
      <c r="GL126" s="87"/>
      <c r="GM126" s="87"/>
      <c r="GN126" s="87"/>
      <c r="GO126" s="87"/>
      <c r="GP126" s="87"/>
      <c r="GQ126" s="87"/>
      <c r="GR126" s="87"/>
      <c r="GS126" s="87"/>
      <c r="GT126" s="87"/>
      <c r="GU126" s="87"/>
      <c r="GV126" s="87"/>
      <c r="GW126" s="87"/>
      <c r="GX126" s="87"/>
      <c r="GY126" s="87"/>
      <c r="GZ126" s="87"/>
      <c r="HA126" s="87"/>
      <c r="HB126" s="87"/>
      <c r="HC126" s="87"/>
      <c r="HD126" s="87"/>
      <c r="HE126" s="87"/>
      <c r="HF126" s="87"/>
      <c r="HG126" s="87"/>
      <c r="HH126" s="87"/>
      <c r="HI126" s="87"/>
      <c r="HJ126" s="87"/>
      <c r="HK126" s="87"/>
      <c r="HL126" s="87"/>
      <c r="HM126" s="87"/>
      <c r="HN126" s="87"/>
      <c r="HO126" s="87"/>
      <c r="HP126" s="87"/>
      <c r="HQ126" s="87"/>
      <c r="HR126" s="87"/>
      <c r="HS126" s="87"/>
      <c r="HT126" s="87"/>
      <c r="HU126" s="87"/>
      <c r="HV126" s="87"/>
      <c r="HW126" s="87"/>
      <c r="HX126" s="87"/>
      <c r="HY126" s="87"/>
      <c r="HZ126" s="87"/>
      <c r="IA126" s="87"/>
      <c r="IB126" s="87"/>
      <c r="IC126" s="87"/>
      <c r="ID126" s="87"/>
      <c r="IE126" s="87"/>
      <c r="IF126" s="87"/>
      <c r="IG126" s="87"/>
      <c r="IH126" s="87"/>
      <c r="II126" s="87"/>
      <c r="IJ126" s="87"/>
      <c r="IK126" s="87"/>
      <c r="IL126" s="87"/>
      <c r="IM126" s="87"/>
      <c r="IN126" s="87"/>
      <c r="IO126" s="87"/>
      <c r="IP126" s="87"/>
      <c r="IQ126" s="87"/>
      <c r="IR126" s="87"/>
      <c r="IS126" s="87"/>
      <c r="IT126" s="87"/>
      <c r="IU126" s="87"/>
      <c r="IV126" s="87"/>
      <c r="IW126" s="87"/>
      <c r="IX126" s="87"/>
      <c r="IY126" s="87"/>
      <c r="IZ126" s="87"/>
      <c r="JA126" s="87"/>
      <c r="JB126" s="87"/>
      <c r="JC126" s="87"/>
      <c r="JD126" s="87"/>
      <c r="JE126" s="87"/>
      <c r="JF126" s="87"/>
      <c r="JG126" s="87"/>
      <c r="JH126" s="87"/>
      <c r="JI126" s="87"/>
      <c r="JJ126" s="87"/>
      <c r="JK126" s="87"/>
      <c r="JL126" s="87"/>
      <c r="JM126" s="87"/>
      <c r="JN126" s="87"/>
      <c r="JO126" s="87"/>
      <c r="JP126" s="87"/>
      <c r="JQ126" s="87"/>
      <c r="JR126" s="87"/>
      <c r="JS126" s="87"/>
      <c r="JT126" s="87"/>
      <c r="JU126" s="87"/>
      <c r="JV126" s="87"/>
      <c r="JW126" s="87"/>
      <c r="JX126" s="87"/>
      <c r="JY126" s="87"/>
      <c r="JZ126" s="87"/>
      <c r="KA126" s="87"/>
      <c r="KB126" s="87"/>
      <c r="KC126" s="87"/>
      <c r="KD126" s="87"/>
      <c r="KE126" s="87"/>
      <c r="KF126" s="87"/>
      <c r="KG126" s="87"/>
      <c r="KH126" s="87"/>
      <c r="KI126" s="87"/>
      <c r="KJ126" s="87"/>
      <c r="KK126" s="87"/>
      <c r="KL126" s="87"/>
      <c r="KM126" s="87"/>
      <c r="KN126" s="87"/>
      <c r="KO126" s="87"/>
      <c r="KP126" s="87"/>
      <c r="KQ126" s="87"/>
      <c r="KR126" s="87"/>
      <c r="KS126" s="87"/>
      <c r="KT126" s="87"/>
      <c r="KU126" s="87"/>
      <c r="KV126" s="87"/>
      <c r="KW126" s="87"/>
      <c r="KX126" s="87"/>
      <c r="KY126" s="87"/>
      <c r="KZ126" s="87"/>
      <c r="LA126" s="87"/>
      <c r="LB126" s="87"/>
      <c r="LC126" s="87"/>
      <c r="LD126" s="87"/>
      <c r="LE126" s="87"/>
      <c r="LF126" s="87"/>
      <c r="LG126" s="87"/>
      <c r="LH126" s="87"/>
      <c r="LI126" s="87"/>
      <c r="LJ126" s="87"/>
      <c r="LK126" s="87"/>
      <c r="LL126" s="87"/>
      <c r="LM126" s="87"/>
      <c r="LN126" s="87"/>
      <c r="LO126" s="87"/>
      <c r="LP126" s="87"/>
      <c r="LQ126" s="87"/>
      <c r="LR126" s="87"/>
      <c r="LS126" s="87"/>
      <c r="LT126" s="87"/>
      <c r="LU126" s="87"/>
      <c r="LV126" s="87"/>
      <c r="LW126" s="87"/>
      <c r="LX126" s="87"/>
      <c r="LY126" s="87"/>
      <c r="LZ126" s="87"/>
      <c r="MA126" s="87"/>
      <c r="MB126" s="87"/>
      <c r="MC126" s="87"/>
      <c r="MD126" s="87"/>
      <c r="ME126" s="87"/>
      <c r="MF126" s="87"/>
      <c r="MG126" s="87"/>
      <c r="MH126" s="87"/>
      <c r="MI126" s="87"/>
      <c r="MJ126" s="87"/>
      <c r="MK126" s="87"/>
      <c r="ML126" s="87"/>
      <c r="MM126" s="87"/>
      <c r="MN126" s="87"/>
      <c r="MO126" s="87"/>
      <c r="MP126" s="87"/>
      <c r="MQ126" s="87"/>
      <c r="MR126" s="87"/>
      <c r="MS126" s="87"/>
      <c r="MT126" s="87"/>
      <c r="MU126" s="87"/>
      <c r="MV126" s="87"/>
      <c r="MW126" s="87"/>
      <c r="MX126" s="87"/>
      <c r="MY126" s="87"/>
      <c r="MZ126" s="87"/>
      <c r="NA126" s="87"/>
      <c r="NB126" s="87"/>
      <c r="NC126" s="87"/>
      <c r="ND126" s="87"/>
      <c r="NE126" s="87"/>
      <c r="NF126" s="87"/>
      <c r="NG126" s="87"/>
      <c r="NH126" s="87"/>
      <c r="NI126" s="87"/>
      <c r="NJ126" s="87"/>
      <c r="NK126" s="87"/>
      <c r="NL126" s="87"/>
      <c r="NM126" s="87"/>
      <c r="NN126" s="87"/>
      <c r="NO126" s="87"/>
      <c r="NP126" s="87"/>
      <c r="NQ126" s="87"/>
      <c r="NR126" s="87"/>
      <c r="NS126" s="87"/>
      <c r="NT126" s="87"/>
      <c r="NU126" s="87"/>
      <c r="NV126" s="87"/>
      <c r="NW126" s="87"/>
      <c r="NX126" s="87"/>
      <c r="NY126" s="87"/>
      <c r="NZ126" s="87"/>
      <c r="OA126" s="87"/>
      <c r="OB126" s="87"/>
      <c r="OC126" s="87"/>
      <c r="OD126" s="87"/>
      <c r="OE126" s="87"/>
      <c r="OF126" s="87"/>
      <c r="OG126" s="87"/>
      <c r="OH126" s="87"/>
      <c r="OI126" s="87"/>
      <c r="OJ126" s="87"/>
      <c r="OK126" s="87"/>
      <c r="OL126" s="87"/>
      <c r="OM126" s="87"/>
      <c r="ON126" s="87"/>
      <c r="OO126" s="87"/>
      <c r="OP126" s="87"/>
      <c r="OQ126" s="87"/>
      <c r="OR126" s="87"/>
      <c r="OS126" s="87"/>
      <c r="OT126" s="87"/>
      <c r="OU126" s="87"/>
      <c r="OV126" s="87"/>
      <c r="OW126" s="87"/>
      <c r="OX126" s="87"/>
      <c r="OY126" s="87"/>
      <c r="OZ126" s="87"/>
      <c r="PA126" s="87"/>
      <c r="PB126" s="87"/>
      <c r="PC126" s="87"/>
      <c r="PD126" s="87"/>
      <c r="PE126" s="87"/>
      <c r="PF126" s="87"/>
      <c r="PG126" s="87"/>
      <c r="PH126" s="87"/>
      <c r="PI126" s="87"/>
      <c r="PJ126" s="87"/>
      <c r="PK126" s="87"/>
      <c r="PL126" s="87"/>
      <c r="PM126" s="87"/>
      <c r="PN126" s="87"/>
      <c r="PO126" s="87"/>
      <c r="PP126" s="87"/>
      <c r="PQ126" s="87"/>
      <c r="PR126" s="87"/>
      <c r="PS126" s="87"/>
      <c r="PT126" s="87"/>
      <c r="PU126" s="87"/>
      <c r="PV126" s="87"/>
      <c r="PW126" s="87"/>
      <c r="PX126" s="87"/>
      <c r="PY126" s="87"/>
      <c r="PZ126" s="87"/>
      <c r="QA126" s="87"/>
      <c r="QB126" s="87"/>
      <c r="QC126" s="87"/>
      <c r="QD126" s="87"/>
      <c r="QE126" s="87"/>
      <c r="QF126" s="87"/>
      <c r="QG126" s="87"/>
      <c r="QH126" s="87"/>
      <c r="QI126" s="87"/>
      <c r="QJ126" s="87"/>
      <c r="QK126" s="87"/>
      <c r="QL126" s="87"/>
      <c r="QM126" s="87"/>
      <c r="QN126" s="87"/>
      <c r="QO126" s="87"/>
      <c r="QP126" s="87"/>
      <c r="QQ126" s="87"/>
      <c r="QR126" s="87"/>
      <c r="QS126" s="87"/>
      <c r="QT126" s="87"/>
      <c r="QU126" s="87"/>
      <c r="QV126" s="87"/>
      <c r="QW126" s="87"/>
      <c r="QX126" s="87"/>
      <c r="QY126" s="87"/>
      <c r="QZ126" s="87"/>
      <c r="RA126" s="87"/>
      <c r="RB126" s="87"/>
      <c r="RC126" s="87"/>
      <c r="RD126" s="87"/>
      <c r="RE126" s="87"/>
      <c r="RF126" s="87"/>
      <c r="RG126" s="87"/>
      <c r="RH126" s="87"/>
      <c r="RI126" s="87"/>
      <c r="RJ126" s="87"/>
      <c r="RK126" s="87"/>
      <c r="RL126" s="87"/>
      <c r="RM126" s="87"/>
      <c r="RN126" s="87"/>
      <c r="RO126" s="87"/>
      <c r="RP126" s="87"/>
      <c r="RQ126" s="87"/>
      <c r="RR126" s="87"/>
      <c r="RS126" s="87"/>
      <c r="RT126" s="87"/>
      <c r="RU126" s="87"/>
      <c r="RV126" s="87"/>
      <c r="RW126" s="87"/>
      <c r="RX126" s="87"/>
      <c r="RY126" s="87"/>
      <c r="RZ126" s="87"/>
      <c r="SA126" s="87"/>
      <c r="SB126" s="87"/>
      <c r="SC126" s="87"/>
      <c r="SD126" s="87"/>
      <c r="SE126" s="87"/>
      <c r="SF126" s="87"/>
      <c r="SG126" s="87"/>
      <c r="SH126" s="87"/>
      <c r="SI126" s="87"/>
      <c r="SJ126" s="87"/>
      <c r="SK126" s="87"/>
      <c r="SL126" s="87"/>
      <c r="SM126" s="87"/>
      <c r="SN126" s="87"/>
      <c r="SO126" s="87"/>
      <c r="SP126" s="87"/>
      <c r="SQ126" s="87"/>
      <c r="SR126" s="87"/>
      <c r="SS126" s="87"/>
      <c r="ST126" s="87"/>
      <c r="SU126" s="87"/>
      <c r="SV126" s="87"/>
      <c r="SW126" s="87"/>
      <c r="SX126" s="87"/>
      <c r="SY126" s="87"/>
      <c r="SZ126" s="87"/>
      <c r="TA126" s="87"/>
      <c r="TB126" s="87"/>
      <c r="TC126" s="87"/>
      <c r="TD126" s="87"/>
      <c r="TE126" s="87"/>
      <c r="TF126" s="87"/>
      <c r="TG126" s="87"/>
      <c r="TH126" s="87"/>
      <c r="TI126" s="87"/>
      <c r="TJ126" s="87"/>
      <c r="TK126" s="87"/>
      <c r="TL126" s="87"/>
      <c r="TM126" s="87"/>
      <c r="TN126" s="87"/>
      <c r="TO126" s="87"/>
      <c r="TP126" s="87"/>
      <c r="TQ126" s="87"/>
      <c r="TR126" s="87"/>
      <c r="TS126" s="87"/>
      <c r="TT126" s="87"/>
      <c r="TU126" s="87"/>
      <c r="TV126" s="87"/>
      <c r="TW126" s="87"/>
      <c r="TX126" s="87"/>
      <c r="TY126" s="87"/>
      <c r="TZ126" s="87"/>
      <c r="UA126" s="87"/>
      <c r="UB126" s="87"/>
      <c r="UC126" s="87"/>
      <c r="UD126" s="87"/>
      <c r="UE126" s="87"/>
      <c r="UF126" s="87"/>
      <c r="UG126" s="87"/>
      <c r="UH126" s="87"/>
      <c r="UI126" s="87"/>
      <c r="UJ126" s="87"/>
      <c r="UK126" s="87"/>
      <c r="UL126" s="87"/>
      <c r="UM126" s="87"/>
      <c r="UN126" s="87"/>
      <c r="UO126" s="87"/>
      <c r="UP126" s="87"/>
      <c r="UQ126" s="87"/>
      <c r="UR126" s="87"/>
      <c r="US126" s="87"/>
      <c r="UT126" s="87"/>
      <c r="UU126" s="87"/>
      <c r="UV126" s="87"/>
      <c r="UW126" s="87"/>
      <c r="UX126" s="87"/>
      <c r="UY126" s="87"/>
      <c r="UZ126" s="87"/>
      <c r="VA126" s="87"/>
      <c r="VB126" s="87"/>
      <c r="VC126" s="87"/>
      <c r="VD126" s="87"/>
      <c r="VE126" s="87"/>
      <c r="VF126" s="87"/>
      <c r="VG126" s="87"/>
      <c r="VH126" s="87"/>
      <c r="VI126" s="87"/>
      <c r="VJ126" s="87"/>
      <c r="VK126" s="87"/>
      <c r="VL126" s="87"/>
      <c r="VM126" s="87"/>
      <c r="VN126" s="87"/>
      <c r="VO126" s="87"/>
      <c r="VP126" s="87"/>
      <c r="VQ126" s="87"/>
      <c r="VR126" s="87"/>
      <c r="VS126" s="87"/>
      <c r="VT126" s="87"/>
      <c r="VU126" s="87"/>
      <c r="VV126" s="87"/>
      <c r="VW126" s="87"/>
      <c r="VX126" s="87"/>
      <c r="VY126" s="87"/>
      <c r="VZ126" s="87"/>
      <c r="WA126" s="87"/>
      <c r="WB126" s="87"/>
      <c r="WC126" s="87"/>
      <c r="WD126" s="87"/>
      <c r="WE126" s="87"/>
      <c r="WF126" s="87"/>
      <c r="WG126" s="87"/>
      <c r="WH126" s="87"/>
      <c r="WI126" s="87"/>
      <c r="WJ126" s="87"/>
      <c r="WK126" s="87"/>
      <c r="WL126" s="87"/>
      <c r="WM126" s="87"/>
      <c r="WN126" s="87"/>
      <c r="WO126" s="87"/>
      <c r="WP126" s="87"/>
      <c r="WQ126" s="87"/>
      <c r="WR126" s="87"/>
      <c r="WS126" s="87"/>
      <c r="WT126" s="87"/>
      <c r="WU126" s="87"/>
      <c r="WV126" s="87"/>
      <c r="WW126" s="87"/>
      <c r="WX126" s="87"/>
      <c r="WY126" s="87"/>
      <c r="WZ126" s="87"/>
      <c r="XA126" s="87"/>
      <c r="XB126" s="87"/>
      <c r="XC126" s="87"/>
      <c r="XD126" s="87"/>
      <c r="XE126" s="87"/>
      <c r="XF126" s="87"/>
      <c r="XG126" s="87"/>
      <c r="XH126" s="87"/>
      <c r="XI126" s="87"/>
      <c r="XJ126" s="87"/>
      <c r="XK126" s="87"/>
      <c r="XL126" s="87"/>
      <c r="XM126" s="87"/>
      <c r="XN126" s="87"/>
      <c r="XO126" s="87"/>
      <c r="XP126" s="87"/>
      <c r="XQ126" s="87"/>
      <c r="XR126" s="87"/>
      <c r="XS126" s="87"/>
      <c r="XT126" s="87"/>
      <c r="XU126" s="87"/>
      <c r="XV126" s="87"/>
      <c r="XW126" s="87"/>
      <c r="XX126" s="87"/>
      <c r="XY126" s="87"/>
      <c r="XZ126" s="87"/>
      <c r="YA126" s="87"/>
      <c r="YB126" s="87"/>
      <c r="YC126" s="87"/>
      <c r="YD126" s="87"/>
      <c r="YE126" s="87"/>
      <c r="YF126" s="87"/>
      <c r="YG126" s="87"/>
      <c r="YH126" s="87"/>
      <c r="YI126" s="87"/>
      <c r="YJ126" s="87"/>
      <c r="YK126" s="87"/>
      <c r="YL126" s="87"/>
      <c r="YM126" s="87"/>
      <c r="YN126" s="87"/>
      <c r="YO126" s="87"/>
      <c r="YP126" s="87"/>
      <c r="YQ126" s="87"/>
      <c r="YR126" s="87"/>
      <c r="YS126" s="87"/>
      <c r="YT126" s="87"/>
      <c r="YU126" s="87"/>
      <c r="YV126" s="87"/>
      <c r="YW126" s="87"/>
      <c r="YX126" s="87"/>
      <c r="YY126" s="87"/>
      <c r="YZ126" s="87"/>
      <c r="ZA126" s="87"/>
      <c r="ZB126" s="87"/>
      <c r="ZC126" s="87"/>
      <c r="ZD126" s="87"/>
      <c r="ZE126" s="87"/>
      <c r="ZF126" s="87"/>
      <c r="ZG126" s="87"/>
      <c r="ZH126" s="87"/>
      <c r="ZI126" s="87"/>
      <c r="ZJ126" s="87"/>
      <c r="ZK126" s="87"/>
      <c r="ZL126" s="87"/>
      <c r="ZM126" s="87"/>
      <c r="ZN126" s="87"/>
      <c r="ZO126" s="87"/>
      <c r="ZP126" s="87"/>
      <c r="ZQ126" s="87"/>
      <c r="ZR126" s="87"/>
      <c r="ZS126" s="87"/>
      <c r="ZT126" s="87"/>
      <c r="ZU126" s="87"/>
      <c r="ZV126" s="87"/>
      <c r="ZW126" s="87"/>
      <c r="ZX126" s="87"/>
      <c r="ZY126" s="87"/>
      <c r="ZZ126" s="87"/>
      <c r="AAA126" s="87"/>
      <c r="AAB126" s="87"/>
      <c r="AAC126" s="87"/>
      <c r="AAD126" s="87"/>
      <c r="AAE126" s="87"/>
      <c r="AAF126" s="87"/>
      <c r="AAG126" s="87"/>
      <c r="AAH126" s="87"/>
      <c r="AAI126" s="87"/>
      <c r="AAJ126" s="87"/>
      <c r="AAK126" s="87"/>
      <c r="AAL126" s="87"/>
      <c r="AAM126" s="87"/>
      <c r="AAN126" s="87"/>
      <c r="AAO126" s="87"/>
      <c r="AAP126" s="87"/>
      <c r="AAQ126" s="87"/>
      <c r="AAR126" s="87"/>
      <c r="AAS126" s="87"/>
      <c r="AAT126" s="87"/>
      <c r="AAU126" s="87"/>
      <c r="AAV126" s="87"/>
      <c r="AAW126" s="87"/>
      <c r="AAX126" s="87"/>
      <c r="AAY126" s="87"/>
      <c r="AAZ126" s="87"/>
      <c r="ABA126" s="87"/>
      <c r="ABB126" s="87"/>
      <c r="ABC126" s="87"/>
      <c r="ABD126" s="87"/>
      <c r="ABE126" s="87"/>
      <c r="ABF126" s="87"/>
      <c r="ABG126" s="87"/>
      <c r="ABH126" s="87"/>
      <c r="ABI126" s="87"/>
      <c r="ABJ126" s="87"/>
      <c r="ABK126" s="87"/>
      <c r="ABL126" s="87"/>
      <c r="ABM126" s="87"/>
      <c r="ABN126" s="87"/>
      <c r="ABO126" s="87"/>
      <c r="ABP126" s="87"/>
      <c r="ABQ126" s="87"/>
      <c r="ABR126" s="87"/>
      <c r="ABS126" s="87"/>
      <c r="ABT126" s="87"/>
      <c r="ABU126" s="87"/>
      <c r="ABV126" s="87"/>
      <c r="ABW126" s="87"/>
      <c r="ABX126" s="87"/>
      <c r="ABY126" s="87"/>
      <c r="ABZ126" s="87"/>
      <c r="ACA126" s="87"/>
      <c r="ACB126" s="87"/>
      <c r="ACC126" s="87"/>
      <c r="ACD126" s="87"/>
      <c r="ACE126" s="87"/>
      <c r="ACF126" s="87"/>
      <c r="ACG126" s="87"/>
      <c r="ACH126" s="87"/>
      <c r="ACI126" s="87"/>
      <c r="ACJ126" s="87"/>
      <c r="ACK126" s="87"/>
      <c r="ACL126" s="87"/>
      <c r="ACM126" s="87"/>
      <c r="ACN126" s="87"/>
      <c r="ACO126" s="87"/>
      <c r="ACP126" s="87"/>
      <c r="ACQ126" s="87"/>
      <c r="ACR126" s="87"/>
      <c r="ACS126" s="87"/>
      <c r="ACT126" s="87"/>
      <c r="ACU126" s="87"/>
      <c r="ACV126" s="87"/>
      <c r="ACW126" s="87"/>
      <c r="ACX126" s="87"/>
      <c r="ACY126" s="87"/>
      <c r="ACZ126" s="87"/>
      <c r="ADA126" s="87"/>
      <c r="ADB126" s="87"/>
      <c r="ADC126" s="87"/>
      <c r="ADD126" s="87"/>
      <c r="ADE126" s="87"/>
      <c r="ADF126" s="87"/>
      <c r="ADG126" s="87"/>
      <c r="ADH126" s="87"/>
      <c r="ADI126" s="87"/>
      <c r="ADJ126" s="87"/>
      <c r="ADK126" s="87"/>
      <c r="ADL126" s="87"/>
      <c r="ADM126" s="87"/>
      <c r="ADN126" s="87"/>
      <c r="ADO126" s="87"/>
      <c r="ADP126" s="87"/>
      <c r="ADQ126" s="87"/>
      <c r="ADR126" s="87"/>
      <c r="ADS126" s="87"/>
      <c r="ADT126" s="87"/>
      <c r="ADU126" s="87"/>
      <c r="ADV126" s="87"/>
      <c r="ADW126" s="87"/>
      <c r="ADX126" s="87"/>
      <c r="ADY126" s="87"/>
      <c r="ADZ126" s="87"/>
      <c r="AEA126" s="87"/>
      <c r="AEB126" s="87"/>
      <c r="AEC126" s="87"/>
      <c r="AED126" s="87"/>
      <c r="AEE126" s="87"/>
      <c r="AEF126" s="87"/>
      <c r="AEG126" s="87"/>
      <c r="AEH126" s="87"/>
      <c r="AEI126" s="87"/>
      <c r="AEJ126" s="87"/>
      <c r="AEK126" s="87"/>
      <c r="AEL126" s="87"/>
      <c r="AEM126" s="87"/>
      <c r="AEN126" s="87"/>
      <c r="AEO126" s="87"/>
      <c r="AEP126" s="87"/>
      <c r="AEQ126" s="87"/>
      <c r="AER126" s="87"/>
      <c r="AES126" s="87"/>
      <c r="AET126" s="87"/>
      <c r="AEU126" s="87"/>
      <c r="AEV126" s="87"/>
      <c r="AEW126" s="87"/>
      <c r="AEX126" s="87"/>
      <c r="AEY126" s="87"/>
      <c r="AEZ126" s="87"/>
      <c r="AFA126" s="87"/>
      <c r="AFB126" s="87"/>
      <c r="AFC126" s="87"/>
      <c r="AFD126" s="87"/>
      <c r="AFE126" s="87"/>
      <c r="AFF126" s="87"/>
      <c r="AFG126" s="87"/>
      <c r="AFH126" s="87"/>
      <c r="AFI126" s="87"/>
      <c r="AFJ126" s="87"/>
      <c r="AFK126" s="87"/>
      <c r="AFL126" s="87"/>
      <c r="AFM126" s="87"/>
      <c r="AFN126" s="87"/>
      <c r="AFO126" s="87"/>
      <c r="AFP126" s="87"/>
      <c r="AFQ126" s="87"/>
      <c r="AFR126" s="87"/>
      <c r="AFS126" s="87"/>
      <c r="AFT126" s="87"/>
      <c r="AFU126" s="87"/>
      <c r="AFV126" s="87"/>
      <c r="AFW126" s="87"/>
      <c r="AFX126" s="87"/>
      <c r="AFY126" s="87"/>
      <c r="AFZ126" s="87"/>
      <c r="AGA126" s="87"/>
      <c r="AGB126" s="87"/>
      <c r="AGC126" s="87"/>
      <c r="AGD126" s="87"/>
      <c r="AGE126" s="87"/>
      <c r="AGF126" s="87"/>
      <c r="AGG126" s="87"/>
      <c r="AGH126" s="87"/>
      <c r="AGI126" s="87"/>
      <c r="AGJ126" s="87"/>
      <c r="AGK126" s="87"/>
      <c r="AGL126" s="87"/>
      <c r="AGM126" s="87"/>
      <c r="AGN126" s="87"/>
      <c r="AGO126" s="87"/>
      <c r="AGP126" s="87"/>
      <c r="AGQ126" s="87"/>
      <c r="AGR126" s="87"/>
      <c r="AGS126" s="87"/>
      <c r="AGT126" s="87"/>
      <c r="AGU126" s="87"/>
      <c r="AGV126" s="87"/>
      <c r="AGW126" s="87"/>
      <c r="AGX126" s="87"/>
      <c r="AGY126" s="87"/>
      <c r="AGZ126" s="87"/>
      <c r="AHA126" s="87"/>
      <c r="AHB126" s="87"/>
      <c r="AHC126" s="87"/>
      <c r="AHD126" s="87"/>
      <c r="AHE126" s="87"/>
      <c r="AHF126" s="87"/>
      <c r="AHG126" s="87"/>
      <c r="AHH126" s="87"/>
      <c r="AHI126" s="87"/>
      <c r="AHJ126" s="87"/>
      <c r="AHK126" s="87"/>
      <c r="AHL126" s="87"/>
      <c r="AHM126" s="87"/>
      <c r="AHN126" s="87"/>
      <c r="AHO126" s="87"/>
      <c r="AHP126" s="87"/>
      <c r="AHQ126" s="87"/>
      <c r="AHR126" s="87"/>
      <c r="AHS126" s="87"/>
      <c r="AHT126" s="87"/>
      <c r="AHU126" s="87"/>
      <c r="AHV126" s="87"/>
      <c r="AHW126" s="87"/>
      <c r="AHX126" s="87"/>
      <c r="AHY126" s="87"/>
      <c r="AHZ126" s="87"/>
      <c r="AIA126" s="87"/>
      <c r="AIB126" s="87"/>
      <c r="AIC126" s="87"/>
      <c r="AID126" s="87"/>
      <c r="AIE126" s="87"/>
      <c r="AIF126" s="87"/>
      <c r="AIG126" s="87"/>
      <c r="AIH126" s="87"/>
      <c r="AII126" s="87"/>
      <c r="AIJ126" s="87"/>
      <c r="AIK126" s="87"/>
      <c r="AIL126" s="87"/>
      <c r="AIM126" s="87"/>
      <c r="AIN126" s="87"/>
      <c r="AIO126" s="87"/>
      <c r="AIP126" s="87"/>
      <c r="AIQ126" s="87"/>
      <c r="AIR126" s="87"/>
      <c r="AIS126" s="87"/>
      <c r="AIT126" s="87"/>
      <c r="AIU126" s="87"/>
      <c r="AIV126" s="87"/>
      <c r="AIW126" s="87"/>
      <c r="AIX126" s="87"/>
      <c r="AIY126" s="87"/>
      <c r="AIZ126" s="87"/>
      <c r="AJA126" s="87"/>
      <c r="AJB126" s="87"/>
      <c r="AJC126" s="87"/>
      <c r="AJD126" s="87"/>
      <c r="AJE126" s="87"/>
      <c r="AJF126" s="87"/>
      <c r="AJG126" s="87"/>
      <c r="AJH126" s="87"/>
      <c r="AJI126" s="87"/>
      <c r="AJJ126" s="87"/>
      <c r="AJK126" s="87"/>
      <c r="AJL126" s="87"/>
      <c r="AJM126" s="87"/>
      <c r="AJN126" s="87"/>
      <c r="AJO126" s="87"/>
      <c r="AJP126" s="87"/>
      <c r="AJQ126" s="87"/>
      <c r="AJR126" s="87"/>
      <c r="AJS126" s="87"/>
      <c r="AJT126" s="87"/>
      <c r="AJU126" s="87"/>
      <c r="AJV126" s="87"/>
      <c r="AJW126" s="87"/>
      <c r="AJX126" s="87"/>
      <c r="AJY126" s="87"/>
      <c r="AJZ126" s="87"/>
      <c r="AKA126" s="87"/>
      <c r="AKB126" s="87"/>
      <c r="AKC126" s="87"/>
      <c r="AKD126" s="87"/>
      <c r="AKE126" s="87"/>
      <c r="AKF126" s="87"/>
      <c r="AKG126" s="87"/>
      <c r="AKH126" s="87"/>
      <c r="AKI126" s="87"/>
      <c r="AKJ126" s="87"/>
      <c r="AKK126" s="87"/>
      <c r="AKL126" s="87"/>
      <c r="AKM126" s="87"/>
      <c r="AKN126" s="87"/>
      <c r="AKO126" s="87"/>
      <c r="AKP126" s="87"/>
      <c r="AKQ126" s="87"/>
      <c r="AKR126" s="87"/>
      <c r="AKS126" s="87"/>
      <c r="AKT126" s="87"/>
      <c r="AKU126" s="87"/>
      <c r="AKV126" s="87"/>
      <c r="AKW126" s="87"/>
      <c r="AKX126" s="87"/>
      <c r="AKY126" s="87"/>
      <c r="AKZ126" s="87"/>
      <c r="ALA126" s="87"/>
      <c r="ALB126" s="87"/>
      <c r="ALC126" s="87"/>
      <c r="ALD126" s="87"/>
      <c r="ALE126" s="87"/>
      <c r="ALF126" s="87"/>
      <c r="ALG126" s="87"/>
      <c r="ALH126" s="87"/>
      <c r="ALI126" s="87"/>
      <c r="ALJ126" s="87"/>
      <c r="ALK126" s="87"/>
      <c r="ALL126" s="87"/>
      <c r="ALM126" s="87"/>
      <c r="ALN126" s="87"/>
      <c r="ALO126" s="87"/>
      <c r="ALP126" s="87"/>
      <c r="ALQ126" s="87"/>
      <c r="ALR126" s="87"/>
      <c r="ALS126" s="87"/>
      <c r="ALT126" s="87"/>
      <c r="ALU126" s="87"/>
      <c r="ALV126" s="87"/>
      <c r="ALW126" s="87"/>
      <c r="ALX126" s="87"/>
      <c r="ALY126" s="87"/>
      <c r="ALZ126" s="87"/>
      <c r="AMA126" s="87"/>
      <c r="AMB126" s="87"/>
      <c r="AMC126" s="87"/>
      <c r="AMD126" s="87"/>
      <c r="AME126" s="87"/>
      <c r="AMF126" s="87"/>
      <c r="AMG126" s="87"/>
      <c r="AMH126" s="87"/>
      <c r="AMI126" s="87"/>
      <c r="AMJ126" s="87"/>
      <c r="AMK126" s="87"/>
      <c r="AML126" s="87"/>
      <c r="AMM126" s="87"/>
      <c r="AMN126" s="87"/>
      <c r="AMO126" s="87"/>
      <c r="AMP126" s="87"/>
      <c r="AMQ126" s="87"/>
      <c r="AMR126" s="87"/>
      <c r="AMS126" s="87"/>
      <c r="AMT126" s="87"/>
      <c r="AMU126" s="87"/>
      <c r="AMV126" s="87"/>
      <c r="AMW126" s="87"/>
      <c r="AMX126" s="87"/>
      <c r="AMY126" s="87"/>
      <c r="AMZ126" s="87"/>
      <c r="ANA126" s="87"/>
      <c r="ANB126" s="87"/>
      <c r="ANC126" s="87"/>
      <c r="AND126" s="87"/>
      <c r="ANE126" s="87"/>
      <c r="ANF126" s="87"/>
      <c r="ANG126" s="87"/>
      <c r="ANH126" s="87"/>
      <c r="ANI126" s="87"/>
      <c r="ANJ126" s="87"/>
      <c r="ANK126" s="87"/>
      <c r="ANL126" s="87"/>
      <c r="ANM126" s="87"/>
      <c r="ANN126" s="87"/>
      <c r="ANO126" s="87"/>
      <c r="ANP126" s="87"/>
      <c r="ANQ126" s="87"/>
      <c r="ANR126" s="87"/>
      <c r="ANS126" s="87"/>
      <c r="ANT126" s="87"/>
      <c r="ANU126" s="87"/>
      <c r="ANV126" s="87"/>
      <c r="ANW126" s="87"/>
      <c r="ANX126" s="87"/>
      <c r="ANY126" s="87"/>
      <c r="ANZ126" s="87"/>
      <c r="AOA126" s="87"/>
      <c r="AOB126" s="87"/>
      <c r="AOC126" s="87"/>
      <c r="AOD126" s="87"/>
      <c r="AOE126" s="87"/>
      <c r="AOF126" s="87"/>
      <c r="AOG126" s="87"/>
      <c r="AOH126" s="87"/>
      <c r="AOI126" s="87"/>
      <c r="AOJ126" s="87"/>
      <c r="AOK126" s="87"/>
      <c r="AOL126" s="87"/>
      <c r="AOM126" s="87"/>
      <c r="AON126" s="87"/>
      <c r="AOO126" s="87"/>
      <c r="AOP126" s="87"/>
      <c r="AOQ126" s="87"/>
      <c r="AOR126" s="87"/>
      <c r="AOS126" s="87"/>
      <c r="AOT126" s="87"/>
      <c r="AOU126" s="87"/>
      <c r="AOV126" s="87"/>
      <c r="AOW126" s="87"/>
      <c r="AOX126" s="87"/>
      <c r="AOY126" s="87"/>
      <c r="AOZ126" s="87"/>
      <c r="APA126" s="87"/>
      <c r="APB126" s="87"/>
      <c r="APC126" s="87"/>
      <c r="APD126" s="87"/>
      <c r="APE126" s="87"/>
      <c r="APF126" s="87"/>
      <c r="APG126" s="87"/>
      <c r="APH126" s="87"/>
      <c r="API126" s="87"/>
      <c r="APJ126" s="87"/>
      <c r="APK126" s="87"/>
      <c r="APL126" s="87"/>
      <c r="APM126" s="87"/>
      <c r="APN126" s="87"/>
      <c r="APO126" s="87"/>
      <c r="APP126" s="87"/>
      <c r="APQ126" s="87"/>
      <c r="APR126" s="87"/>
      <c r="APS126" s="87"/>
      <c r="APT126" s="87"/>
      <c r="APU126" s="87"/>
      <c r="APV126" s="87"/>
      <c r="APW126" s="87"/>
      <c r="APX126" s="87"/>
      <c r="APY126" s="87"/>
      <c r="APZ126" s="87"/>
      <c r="AQA126" s="87"/>
      <c r="AQB126" s="87"/>
      <c r="AQC126" s="87"/>
      <c r="AQD126" s="87"/>
      <c r="AQE126" s="87"/>
      <c r="AQF126" s="87"/>
      <c r="AQG126" s="87"/>
      <c r="AQH126" s="87"/>
      <c r="AQI126" s="87"/>
      <c r="AQJ126" s="87"/>
      <c r="AQK126" s="87"/>
      <c r="AQL126" s="87"/>
      <c r="AQM126" s="87"/>
      <c r="AQN126" s="87"/>
      <c r="AQO126" s="87"/>
      <c r="AQP126" s="87"/>
      <c r="AQQ126" s="87"/>
      <c r="AQR126" s="87"/>
      <c r="AQS126" s="87"/>
      <c r="AQT126" s="87"/>
      <c r="AQU126" s="87"/>
      <c r="AQV126" s="87"/>
      <c r="AQW126" s="87"/>
      <c r="AQX126" s="87"/>
      <c r="AQY126" s="87"/>
      <c r="AQZ126" s="87"/>
      <c r="ARA126" s="87"/>
      <c r="ARB126" s="87"/>
      <c r="ARC126" s="87"/>
      <c r="ARD126" s="87"/>
      <c r="ARE126" s="87"/>
      <c r="ARF126" s="87"/>
      <c r="ARG126" s="87"/>
      <c r="ARH126" s="87"/>
      <c r="ARI126" s="87"/>
      <c r="ARJ126" s="87"/>
      <c r="ARK126" s="87"/>
      <c r="ARL126" s="87"/>
      <c r="ARM126" s="87"/>
      <c r="ARN126" s="87"/>
      <c r="ARO126" s="87"/>
      <c r="ARP126" s="87"/>
      <c r="ARQ126" s="87"/>
      <c r="ARR126" s="87"/>
      <c r="ARS126" s="87"/>
      <c r="ART126" s="87"/>
      <c r="ARU126" s="87"/>
      <c r="ARV126" s="87"/>
      <c r="ARW126" s="87"/>
      <c r="ARX126" s="87"/>
      <c r="ARY126" s="87"/>
      <c r="ARZ126" s="87"/>
      <c r="ASA126" s="87"/>
      <c r="ASB126" s="87"/>
      <c r="ASC126" s="87"/>
      <c r="ASD126" s="87"/>
      <c r="ASE126" s="87"/>
      <c r="ASF126" s="87"/>
      <c r="ASG126" s="87"/>
      <c r="ASH126" s="87"/>
      <c r="ASI126" s="87"/>
      <c r="ASJ126" s="87"/>
      <c r="ASK126" s="87"/>
      <c r="ASL126" s="87"/>
      <c r="ASM126" s="87"/>
      <c r="ASN126" s="87"/>
      <c r="ASO126" s="87"/>
      <c r="ASP126" s="87"/>
      <c r="ASQ126" s="87"/>
      <c r="ASR126" s="87"/>
      <c r="ASS126" s="87"/>
      <c r="AST126" s="87"/>
      <c r="ASU126" s="87"/>
      <c r="ASV126" s="87"/>
      <c r="ASW126" s="87"/>
      <c r="ASX126" s="87"/>
      <c r="ASY126" s="87"/>
      <c r="ASZ126" s="87"/>
      <c r="ATA126" s="87"/>
      <c r="ATB126" s="87"/>
      <c r="ATC126" s="87"/>
      <c r="ATD126" s="87"/>
      <c r="ATE126" s="87"/>
      <c r="ATF126" s="87"/>
      <c r="ATG126" s="87"/>
      <c r="ATH126" s="87"/>
      <c r="ATI126" s="87"/>
      <c r="ATJ126" s="87"/>
      <c r="ATK126" s="87"/>
      <c r="ATL126" s="87"/>
      <c r="ATM126" s="87"/>
      <c r="ATN126" s="87"/>
      <c r="ATO126" s="87"/>
      <c r="ATP126" s="87"/>
      <c r="ATQ126" s="87"/>
      <c r="ATR126" s="87"/>
      <c r="ATS126" s="87"/>
      <c r="ATT126" s="87"/>
      <c r="ATU126" s="87"/>
      <c r="ATV126" s="87"/>
      <c r="ATW126" s="87"/>
      <c r="ATX126" s="87"/>
      <c r="ATY126" s="87"/>
      <c r="ATZ126" s="87"/>
      <c r="AUA126" s="87"/>
      <c r="AUB126" s="87"/>
      <c r="AUC126" s="87"/>
      <c r="AUD126" s="87"/>
      <c r="AUE126" s="87"/>
      <c r="AUF126" s="87"/>
      <c r="AUG126" s="87"/>
      <c r="AUH126" s="87"/>
      <c r="AUI126" s="87"/>
      <c r="AUJ126" s="87"/>
      <c r="AUK126" s="87"/>
      <c r="AUL126" s="87"/>
      <c r="AUM126" s="87"/>
      <c r="AUN126" s="87"/>
      <c r="AUO126" s="87"/>
      <c r="AUP126" s="87"/>
      <c r="AUQ126" s="87"/>
      <c r="AUR126" s="87"/>
      <c r="AUS126" s="87"/>
      <c r="AUT126" s="87"/>
      <c r="AUU126" s="87"/>
      <c r="AUV126" s="87"/>
      <c r="AUW126" s="87"/>
      <c r="AUX126" s="87"/>
      <c r="AUY126" s="87"/>
      <c r="AUZ126" s="87"/>
      <c r="AVA126" s="87"/>
      <c r="AVB126" s="87"/>
      <c r="AVC126" s="87"/>
      <c r="AVD126" s="87"/>
      <c r="AVE126" s="87"/>
      <c r="AVF126" s="87"/>
      <c r="AVG126" s="87"/>
      <c r="AVH126" s="87"/>
      <c r="AVI126" s="87"/>
      <c r="AVJ126" s="87"/>
      <c r="AVK126" s="87"/>
      <c r="AVL126" s="87"/>
      <c r="AVM126" s="87"/>
      <c r="AVN126" s="87"/>
      <c r="AVO126" s="87"/>
      <c r="AVP126" s="87"/>
      <c r="AVQ126" s="87"/>
      <c r="AVR126" s="87"/>
      <c r="AVS126" s="87"/>
      <c r="AVT126" s="87"/>
      <c r="AVU126" s="87"/>
      <c r="AVV126" s="87"/>
      <c r="AVW126" s="87"/>
      <c r="AVX126" s="87"/>
      <c r="AVY126" s="87"/>
      <c r="AVZ126" s="87"/>
      <c r="AWA126" s="87"/>
      <c r="AWB126" s="87"/>
      <c r="AWC126" s="87"/>
      <c r="AWD126" s="87"/>
      <c r="AWE126" s="87"/>
      <c r="AWF126" s="87"/>
      <c r="AWG126" s="87"/>
      <c r="AWH126" s="87"/>
      <c r="AWI126" s="87"/>
      <c r="AWJ126" s="87"/>
      <c r="AWK126" s="87"/>
      <c r="AWL126" s="87"/>
      <c r="AWM126" s="87"/>
      <c r="AWN126" s="87"/>
      <c r="AWO126" s="87"/>
      <c r="AWP126" s="87"/>
      <c r="AWQ126" s="87"/>
      <c r="AWR126" s="87"/>
      <c r="AWS126" s="87"/>
      <c r="AWT126" s="87"/>
      <c r="AWU126" s="87"/>
      <c r="AWV126" s="87"/>
      <c r="AWW126" s="87"/>
      <c r="AWX126" s="87"/>
      <c r="AWY126" s="87"/>
      <c r="AWZ126" s="87"/>
      <c r="AXA126" s="87"/>
      <c r="AXB126" s="87"/>
      <c r="AXC126" s="87"/>
      <c r="AXD126" s="87"/>
      <c r="AXE126" s="87"/>
      <c r="AXF126" s="87"/>
      <c r="AXG126" s="87"/>
      <c r="AXH126" s="87"/>
      <c r="AXI126" s="87"/>
      <c r="AXJ126" s="87"/>
      <c r="AXK126" s="87"/>
      <c r="AXL126" s="87"/>
      <c r="AXM126" s="87"/>
      <c r="AXN126" s="87"/>
      <c r="AXO126" s="87"/>
      <c r="AXP126" s="87"/>
      <c r="AXQ126" s="87"/>
      <c r="AXR126" s="87"/>
      <c r="AXS126" s="87"/>
      <c r="AXT126" s="87"/>
      <c r="AXU126" s="87"/>
      <c r="AXV126" s="87"/>
      <c r="AXW126" s="87"/>
      <c r="AXX126" s="87"/>
      <c r="AXY126" s="87"/>
      <c r="AXZ126" s="87"/>
      <c r="AYA126" s="87"/>
      <c r="AYB126" s="87"/>
      <c r="AYC126" s="87"/>
      <c r="AYD126" s="87"/>
      <c r="AYE126" s="87"/>
      <c r="AYF126" s="87"/>
      <c r="AYG126" s="87"/>
      <c r="AYH126" s="87"/>
      <c r="AYI126" s="87"/>
      <c r="AYJ126" s="87"/>
      <c r="AYK126" s="87"/>
      <c r="AYL126" s="87"/>
      <c r="AYM126" s="87"/>
      <c r="AYN126" s="87"/>
      <c r="AYO126" s="87"/>
      <c r="AYP126" s="87"/>
      <c r="AYQ126" s="87"/>
      <c r="AYR126" s="87"/>
      <c r="AYS126" s="87"/>
      <c r="AYT126" s="87"/>
      <c r="AYU126" s="87"/>
      <c r="AYV126" s="87"/>
      <c r="AYW126" s="87"/>
      <c r="AYX126" s="87"/>
      <c r="AYY126" s="87"/>
      <c r="AYZ126" s="87"/>
      <c r="AZA126" s="87"/>
      <c r="AZB126" s="87"/>
      <c r="AZC126" s="87"/>
      <c r="AZD126" s="87"/>
      <c r="AZE126" s="87"/>
      <c r="AZF126" s="87"/>
      <c r="AZG126" s="87"/>
      <c r="AZH126" s="87"/>
      <c r="AZI126" s="87"/>
      <c r="AZJ126" s="87"/>
      <c r="AZK126" s="87"/>
      <c r="AZL126" s="87"/>
      <c r="AZM126" s="87"/>
      <c r="AZN126" s="87"/>
      <c r="AZO126" s="87"/>
      <c r="AZP126" s="87"/>
      <c r="AZQ126" s="87"/>
      <c r="AZR126" s="87"/>
      <c r="AZS126" s="87"/>
      <c r="AZT126" s="87"/>
      <c r="AZU126" s="87"/>
      <c r="AZV126" s="87"/>
      <c r="AZW126" s="87"/>
      <c r="AZX126" s="87"/>
      <c r="AZY126" s="87"/>
      <c r="AZZ126" s="87"/>
      <c r="BAA126" s="87"/>
      <c r="BAB126" s="87"/>
      <c r="BAC126" s="87"/>
      <c r="BAD126" s="87"/>
      <c r="BAE126" s="87"/>
      <c r="BAF126" s="87"/>
      <c r="BAG126" s="87"/>
      <c r="BAH126" s="87"/>
      <c r="BAI126" s="87"/>
      <c r="BAJ126" s="87"/>
      <c r="BAK126" s="87"/>
      <c r="BAL126" s="87"/>
      <c r="BAM126" s="87"/>
      <c r="BAN126" s="87"/>
      <c r="BAO126" s="87"/>
      <c r="BAP126" s="87"/>
      <c r="BAQ126" s="87"/>
      <c r="BAR126" s="87"/>
      <c r="BAS126" s="87"/>
      <c r="BAT126" s="87"/>
      <c r="BAU126" s="87"/>
      <c r="BAV126" s="87"/>
      <c r="BAW126" s="87"/>
      <c r="BAX126" s="87"/>
      <c r="BAY126" s="87"/>
      <c r="BAZ126" s="87"/>
      <c r="BBA126" s="87"/>
      <c r="BBB126" s="87"/>
      <c r="BBC126" s="87"/>
      <c r="BBD126" s="87"/>
      <c r="BBE126" s="87"/>
      <c r="BBF126" s="87"/>
      <c r="BBG126" s="87"/>
      <c r="BBH126" s="87"/>
      <c r="BBI126" s="87"/>
      <c r="BBJ126" s="87"/>
      <c r="BBK126" s="87"/>
      <c r="BBL126" s="87"/>
      <c r="BBM126" s="87"/>
      <c r="BBN126" s="87"/>
      <c r="BBO126" s="87"/>
      <c r="BBP126" s="87"/>
      <c r="BBQ126" s="87"/>
      <c r="BBR126" s="87"/>
      <c r="BBS126" s="87"/>
      <c r="BBT126" s="87"/>
      <c r="BBU126" s="87"/>
      <c r="BBV126" s="87"/>
      <c r="BBW126" s="87"/>
      <c r="BBX126" s="87"/>
      <c r="BBY126" s="87"/>
      <c r="BBZ126" s="87"/>
      <c r="BCA126" s="87"/>
      <c r="BCB126" s="87"/>
      <c r="BCC126" s="87"/>
      <c r="BCD126" s="87"/>
      <c r="BCE126" s="87"/>
      <c r="BCF126" s="87"/>
      <c r="BCG126" s="87"/>
      <c r="BCH126" s="87"/>
      <c r="BCI126" s="87"/>
      <c r="BCJ126" s="87"/>
      <c r="BCK126" s="87"/>
      <c r="BCL126" s="87"/>
      <c r="BCM126" s="87"/>
      <c r="BCN126" s="87"/>
      <c r="BCO126" s="87"/>
      <c r="BCP126" s="87"/>
      <c r="BCQ126" s="87"/>
      <c r="BCR126" s="87"/>
      <c r="BCS126" s="87"/>
      <c r="BCT126" s="87"/>
      <c r="BCU126" s="87"/>
      <c r="BCV126" s="87"/>
      <c r="BCW126" s="87"/>
      <c r="BCX126" s="87"/>
      <c r="BCY126" s="87"/>
      <c r="BCZ126" s="87"/>
      <c r="BDA126" s="87"/>
      <c r="BDB126" s="87"/>
      <c r="BDC126" s="87"/>
      <c r="BDD126" s="87"/>
      <c r="BDE126" s="87"/>
      <c r="BDF126" s="87"/>
      <c r="BDG126" s="87"/>
      <c r="BDH126" s="87"/>
      <c r="BDI126" s="87"/>
      <c r="BDJ126" s="87"/>
      <c r="BDK126" s="87"/>
      <c r="BDL126" s="87"/>
      <c r="BDM126" s="87"/>
      <c r="BDN126" s="87"/>
      <c r="BDO126" s="87"/>
      <c r="BDP126" s="87"/>
      <c r="BDQ126" s="87"/>
      <c r="BDR126" s="87"/>
      <c r="BDS126" s="87"/>
      <c r="BDT126" s="87"/>
      <c r="BDU126" s="87"/>
      <c r="BDV126" s="87"/>
      <c r="BDW126" s="87"/>
      <c r="BDX126" s="87"/>
      <c r="BDY126" s="87"/>
      <c r="BDZ126" s="87"/>
      <c r="BEA126" s="87"/>
      <c r="BEB126" s="87"/>
      <c r="BEC126" s="87"/>
      <c r="BED126" s="87"/>
      <c r="BEE126" s="87"/>
      <c r="BEF126" s="87"/>
      <c r="BEG126" s="87"/>
      <c r="BEH126" s="87"/>
      <c r="BEI126" s="87"/>
      <c r="BEJ126" s="87"/>
      <c r="BEK126" s="87"/>
      <c r="BEL126" s="87"/>
      <c r="BEM126" s="87"/>
      <c r="BEN126" s="87"/>
      <c r="BEO126" s="87"/>
      <c r="BEP126" s="87"/>
      <c r="BEQ126" s="87"/>
      <c r="BER126" s="87"/>
      <c r="BES126" s="87"/>
      <c r="BET126" s="87"/>
      <c r="BEU126" s="87"/>
      <c r="BEV126" s="87"/>
      <c r="BEW126" s="87"/>
      <c r="BEX126" s="87"/>
      <c r="BEY126" s="87"/>
      <c r="BEZ126" s="87"/>
      <c r="BFA126" s="87"/>
      <c r="BFB126" s="87"/>
      <c r="BFC126" s="87"/>
      <c r="BFD126" s="87"/>
      <c r="BFE126" s="87"/>
      <c r="BFF126" s="87"/>
      <c r="BFG126" s="87"/>
      <c r="BFH126" s="87"/>
      <c r="BFI126" s="87"/>
      <c r="BFJ126" s="87"/>
      <c r="BFK126" s="87"/>
      <c r="BFL126" s="87"/>
      <c r="BFM126" s="87"/>
      <c r="BFN126" s="87"/>
      <c r="BFO126" s="87"/>
      <c r="BFP126" s="87"/>
      <c r="BFQ126" s="87"/>
      <c r="BFR126" s="87"/>
      <c r="BFS126" s="87"/>
      <c r="BFT126" s="87"/>
      <c r="BFU126" s="87"/>
      <c r="BFV126" s="87"/>
      <c r="BFW126" s="87"/>
      <c r="BFX126" s="87"/>
      <c r="BFY126" s="87"/>
      <c r="BFZ126" s="87"/>
      <c r="BGA126" s="87"/>
      <c r="BGB126" s="87"/>
      <c r="BGC126" s="87"/>
      <c r="BGD126" s="87"/>
      <c r="BGE126" s="87"/>
      <c r="BGF126" s="87"/>
      <c r="BGG126" s="87"/>
      <c r="BGH126" s="87"/>
      <c r="BGI126" s="87"/>
      <c r="BGJ126" s="87"/>
      <c r="BGK126" s="87"/>
      <c r="BGL126" s="87"/>
      <c r="BGM126" s="87"/>
      <c r="BGN126" s="87"/>
      <c r="BGO126" s="87"/>
      <c r="BGP126" s="87"/>
      <c r="BGQ126" s="87"/>
      <c r="BGR126" s="87"/>
      <c r="BGS126" s="87"/>
      <c r="BGT126" s="87"/>
      <c r="BGU126" s="87"/>
      <c r="BGV126" s="87"/>
      <c r="BGW126" s="87"/>
      <c r="BGX126" s="87"/>
      <c r="BGY126" s="87"/>
      <c r="BGZ126" s="87"/>
      <c r="BHA126" s="87"/>
      <c r="BHB126" s="87"/>
      <c r="BHC126" s="87"/>
      <c r="BHD126" s="87"/>
      <c r="BHE126" s="87"/>
      <c r="BHF126" s="87"/>
      <c r="BHG126" s="87"/>
      <c r="BHH126" s="87"/>
      <c r="BHI126" s="87"/>
      <c r="BHJ126" s="87"/>
      <c r="BHK126" s="87"/>
      <c r="BHL126" s="87"/>
      <c r="BHM126" s="87"/>
      <c r="BHN126" s="87"/>
      <c r="BHO126" s="87"/>
      <c r="BHP126" s="87"/>
      <c r="BHQ126" s="87"/>
      <c r="BHR126" s="87"/>
      <c r="BHS126" s="87"/>
      <c r="BHT126" s="87"/>
      <c r="BHU126" s="87"/>
      <c r="BHV126" s="87"/>
      <c r="BHW126" s="87"/>
      <c r="BHX126" s="87"/>
      <c r="BHY126" s="87"/>
      <c r="BHZ126" s="87"/>
      <c r="BIA126" s="87"/>
      <c r="BIB126" s="87"/>
      <c r="BIC126" s="87"/>
      <c r="BID126" s="87"/>
      <c r="BIE126" s="87"/>
      <c r="BIF126" s="87"/>
      <c r="BIG126" s="87"/>
      <c r="BIH126" s="87"/>
      <c r="BII126" s="87"/>
      <c r="BIJ126" s="87"/>
      <c r="BIK126" s="87"/>
      <c r="BIL126" s="87"/>
      <c r="BIM126" s="87"/>
      <c r="BIN126" s="87"/>
      <c r="BIO126" s="87"/>
      <c r="BIP126" s="87"/>
      <c r="BIQ126" s="87"/>
      <c r="BIR126" s="87"/>
      <c r="BIS126" s="87"/>
      <c r="BIT126" s="87"/>
      <c r="BIU126" s="87"/>
      <c r="BIV126" s="87"/>
      <c r="BIW126" s="87"/>
      <c r="BIX126" s="87"/>
      <c r="BIY126" s="87"/>
      <c r="BIZ126" s="87"/>
      <c r="BJA126" s="87"/>
      <c r="BJB126" s="87"/>
      <c r="BJC126" s="87"/>
      <c r="BJD126" s="87"/>
      <c r="BJE126" s="87"/>
      <c r="BJF126" s="87"/>
      <c r="BJG126" s="87"/>
      <c r="BJH126" s="87"/>
      <c r="BJI126" s="87"/>
      <c r="BJJ126" s="87"/>
      <c r="BJK126" s="87"/>
      <c r="BJL126" s="87"/>
      <c r="BJM126" s="87"/>
      <c r="BJN126" s="87"/>
      <c r="BJO126" s="87"/>
      <c r="BJP126" s="87"/>
      <c r="BJQ126" s="87"/>
      <c r="BJR126" s="87"/>
      <c r="BJS126" s="87"/>
      <c r="BJT126" s="87"/>
      <c r="BJU126" s="87"/>
      <c r="BJV126" s="87"/>
      <c r="BJW126" s="87"/>
      <c r="BJX126" s="87"/>
      <c r="BJY126" s="87"/>
      <c r="BJZ126" s="87"/>
      <c r="BKA126" s="87"/>
      <c r="BKB126" s="87"/>
      <c r="BKC126" s="87"/>
      <c r="BKD126" s="87"/>
      <c r="BKE126" s="87"/>
      <c r="BKF126" s="87"/>
      <c r="BKG126" s="87"/>
      <c r="BKH126" s="87"/>
      <c r="BKI126" s="87"/>
      <c r="BKJ126" s="87"/>
      <c r="BKK126" s="87"/>
      <c r="BKL126" s="87"/>
      <c r="BKM126" s="87"/>
      <c r="BKN126" s="87"/>
      <c r="BKO126" s="87"/>
      <c r="BKP126" s="87"/>
      <c r="BKQ126" s="87"/>
      <c r="BKR126" s="87"/>
      <c r="BKS126" s="87"/>
      <c r="BKT126" s="87"/>
      <c r="BKU126" s="87"/>
      <c r="BKV126" s="87"/>
      <c r="BKW126" s="87"/>
      <c r="BKX126" s="87"/>
      <c r="BKY126" s="87"/>
      <c r="BKZ126" s="87"/>
      <c r="BLA126" s="87"/>
      <c r="BLB126" s="87"/>
      <c r="BLC126" s="87"/>
      <c r="BLD126" s="87"/>
      <c r="BLE126" s="87"/>
      <c r="BLF126" s="87"/>
      <c r="BLG126" s="87"/>
      <c r="BLH126" s="87"/>
      <c r="BLI126" s="87"/>
      <c r="BLJ126" s="87"/>
      <c r="BLK126" s="87"/>
      <c r="BLL126" s="87"/>
      <c r="BLM126" s="87"/>
      <c r="BLN126" s="87"/>
      <c r="BLO126" s="87"/>
      <c r="BLP126" s="87"/>
      <c r="BLQ126" s="87"/>
      <c r="BLR126" s="87"/>
      <c r="BLS126" s="87"/>
      <c r="BLT126" s="87"/>
      <c r="BLU126" s="87"/>
      <c r="BLV126" s="87"/>
      <c r="BLW126" s="87"/>
      <c r="BLX126" s="87"/>
      <c r="BLY126" s="87"/>
      <c r="BLZ126" s="87"/>
      <c r="BMA126" s="87"/>
      <c r="BMB126" s="87"/>
      <c r="BMC126" s="87"/>
      <c r="BMD126" s="87"/>
      <c r="BME126" s="87"/>
      <c r="BMF126" s="87"/>
      <c r="BMG126" s="87"/>
      <c r="BMH126" s="87"/>
      <c r="BMI126" s="87"/>
      <c r="BMJ126" s="87"/>
      <c r="BMK126" s="87"/>
      <c r="BML126" s="87"/>
      <c r="BMM126" s="87"/>
      <c r="BMN126" s="87"/>
      <c r="BMO126" s="87"/>
      <c r="BMP126" s="87"/>
      <c r="BMQ126" s="87"/>
      <c r="BMR126" s="87"/>
      <c r="BMS126" s="87"/>
      <c r="BMT126" s="87"/>
      <c r="BMU126" s="87"/>
      <c r="BMV126" s="87"/>
      <c r="BMW126" s="87"/>
      <c r="BMX126" s="87"/>
      <c r="BMY126" s="87"/>
      <c r="BMZ126" s="87"/>
      <c r="BNA126" s="87"/>
      <c r="BNB126" s="87"/>
      <c r="BNC126" s="87"/>
      <c r="BND126" s="87"/>
      <c r="BNE126" s="87"/>
      <c r="BNF126" s="87"/>
      <c r="BNG126" s="87"/>
      <c r="BNH126" s="87"/>
      <c r="BNI126" s="87"/>
      <c r="BNJ126" s="87"/>
      <c r="BNK126" s="87"/>
      <c r="BNL126" s="87"/>
      <c r="BNM126" s="87"/>
      <c r="BNN126" s="87"/>
      <c r="BNO126" s="87"/>
      <c r="BNP126" s="87"/>
      <c r="BNQ126" s="87"/>
      <c r="BNR126" s="87"/>
      <c r="BNS126" s="87"/>
      <c r="BNT126" s="87"/>
      <c r="BNU126" s="87"/>
      <c r="BNV126" s="87"/>
      <c r="BNW126" s="87"/>
      <c r="BNX126" s="87"/>
      <c r="BNY126" s="87"/>
      <c r="BNZ126" s="87"/>
      <c r="BOA126" s="87"/>
      <c r="BOB126" s="87"/>
      <c r="BOC126" s="87"/>
      <c r="BOD126" s="87"/>
      <c r="BOE126" s="87"/>
      <c r="BOF126" s="87"/>
      <c r="BOG126" s="87"/>
      <c r="BOH126" s="87"/>
      <c r="BOI126" s="87"/>
      <c r="BOJ126" s="87"/>
      <c r="BOK126" s="87"/>
      <c r="BOL126" s="87"/>
      <c r="BOM126" s="87"/>
      <c r="BON126" s="87"/>
      <c r="BOO126" s="87"/>
      <c r="BOP126" s="87"/>
      <c r="BOQ126" s="87"/>
      <c r="BOR126" s="87"/>
      <c r="BOS126" s="87"/>
      <c r="BOT126" s="87"/>
      <c r="BOU126" s="87"/>
      <c r="BOV126" s="87"/>
      <c r="BOW126" s="87"/>
      <c r="BOX126" s="87"/>
      <c r="BOY126" s="87"/>
      <c r="BOZ126" s="87"/>
      <c r="BPA126" s="87"/>
      <c r="BPB126" s="87"/>
      <c r="BPC126" s="87"/>
      <c r="BPD126" s="87"/>
      <c r="BPE126" s="87"/>
      <c r="BPF126" s="87"/>
      <c r="BPG126" s="87"/>
      <c r="BPH126" s="87"/>
      <c r="BPI126" s="87"/>
      <c r="BPJ126" s="87"/>
      <c r="BPK126" s="87"/>
      <c r="BPL126" s="87"/>
      <c r="BPM126" s="87"/>
      <c r="BPN126" s="87"/>
      <c r="BPO126" s="87"/>
      <c r="BPP126" s="87"/>
      <c r="BPQ126" s="87"/>
      <c r="BPR126" s="87"/>
      <c r="BPS126" s="87"/>
      <c r="BPT126" s="87"/>
      <c r="BPU126" s="87"/>
      <c r="BPV126" s="87"/>
      <c r="BPW126" s="87"/>
      <c r="BPX126" s="87"/>
      <c r="BPY126" s="87"/>
      <c r="BPZ126" s="87"/>
      <c r="BQA126" s="87"/>
      <c r="BQB126" s="87"/>
      <c r="BQC126" s="87"/>
      <c r="BQD126" s="87"/>
      <c r="BQE126" s="87"/>
      <c r="BQF126" s="87"/>
      <c r="BQG126" s="87"/>
      <c r="BQH126" s="87"/>
      <c r="BQI126" s="87"/>
      <c r="BQJ126" s="87"/>
      <c r="BQK126" s="87"/>
      <c r="BQL126" s="87"/>
      <c r="BQM126" s="87"/>
      <c r="BQN126" s="87"/>
      <c r="BQO126" s="87"/>
      <c r="BQP126" s="87"/>
      <c r="BQQ126" s="87"/>
      <c r="BQR126" s="87"/>
      <c r="BQS126" s="87"/>
      <c r="BQT126" s="87"/>
      <c r="BQU126" s="87"/>
      <c r="BQV126" s="87"/>
      <c r="BQW126" s="87"/>
      <c r="BQX126" s="87"/>
      <c r="BQY126" s="87"/>
      <c r="BQZ126" s="87"/>
      <c r="BRA126" s="87"/>
      <c r="BRB126" s="87"/>
      <c r="BRC126" s="87"/>
      <c r="BRD126" s="87"/>
      <c r="BRE126" s="87"/>
      <c r="BRF126" s="87"/>
      <c r="BRG126" s="87"/>
      <c r="BRH126" s="87"/>
      <c r="BRI126" s="87"/>
      <c r="BRJ126" s="87"/>
      <c r="BRK126" s="87"/>
      <c r="BRL126" s="87"/>
      <c r="BRM126" s="87"/>
      <c r="BRN126" s="87"/>
      <c r="BRO126" s="87"/>
      <c r="BRP126" s="87"/>
      <c r="BRQ126" s="87"/>
      <c r="BRR126" s="87"/>
      <c r="BRS126" s="87"/>
      <c r="BRT126" s="87"/>
      <c r="BRU126" s="87"/>
      <c r="BRV126" s="87"/>
      <c r="BRW126" s="87"/>
      <c r="BRX126" s="87"/>
      <c r="BRY126" s="87"/>
      <c r="BRZ126" s="87"/>
      <c r="BSA126" s="87"/>
      <c r="BSB126" s="87"/>
      <c r="BSC126" s="87"/>
      <c r="BSD126" s="87"/>
      <c r="BSE126" s="87"/>
      <c r="BSF126" s="87"/>
      <c r="BSG126" s="87"/>
      <c r="BSH126" s="87"/>
      <c r="BSI126" s="87"/>
      <c r="BSJ126" s="87"/>
      <c r="BSK126" s="87"/>
      <c r="BSL126" s="87"/>
      <c r="BSM126" s="87"/>
      <c r="BSN126" s="87"/>
      <c r="BSO126" s="87"/>
      <c r="BSP126" s="87"/>
      <c r="BSQ126" s="87"/>
      <c r="BSR126" s="87"/>
      <c r="BSS126" s="87"/>
      <c r="BST126" s="87"/>
      <c r="BSU126" s="87"/>
      <c r="BSV126" s="87"/>
      <c r="BSW126" s="87"/>
      <c r="BSX126" s="87"/>
      <c r="BSY126" s="87"/>
      <c r="BSZ126" s="87"/>
      <c r="BTA126" s="87"/>
      <c r="BTB126" s="87"/>
      <c r="BTC126" s="87"/>
      <c r="BTD126" s="87"/>
      <c r="BTE126" s="87"/>
      <c r="BTF126" s="87"/>
      <c r="BTG126" s="87"/>
      <c r="BTH126" s="87"/>
      <c r="BTI126" s="87"/>
      <c r="BTJ126" s="87"/>
      <c r="BTK126" s="87"/>
      <c r="BTL126" s="87"/>
      <c r="BTM126" s="87"/>
      <c r="BTN126" s="87"/>
      <c r="BTO126" s="87"/>
      <c r="BTP126" s="87"/>
      <c r="BTQ126" s="87"/>
      <c r="BTR126" s="87"/>
      <c r="BTS126" s="87"/>
      <c r="BTT126" s="87"/>
      <c r="BTU126" s="87"/>
      <c r="BTV126" s="87"/>
      <c r="BTW126" s="87"/>
      <c r="BTX126" s="87"/>
      <c r="BTY126" s="87"/>
      <c r="BTZ126" s="87"/>
      <c r="BUA126" s="87"/>
      <c r="BUB126" s="87"/>
      <c r="BUC126" s="87"/>
      <c r="BUD126" s="87"/>
      <c r="BUE126" s="87"/>
      <c r="BUF126" s="87"/>
      <c r="BUG126" s="87"/>
      <c r="BUH126" s="87"/>
      <c r="BUI126" s="87"/>
      <c r="BUJ126" s="87"/>
      <c r="BUK126" s="87"/>
      <c r="BUL126" s="87"/>
      <c r="BUM126" s="87"/>
      <c r="BUN126" s="87"/>
      <c r="BUO126" s="87"/>
      <c r="BUP126" s="87"/>
      <c r="BUQ126" s="87"/>
      <c r="BUR126" s="87"/>
      <c r="BUS126" s="87"/>
      <c r="BUT126" s="87"/>
      <c r="BUU126" s="87"/>
      <c r="BUV126" s="87"/>
      <c r="BUW126" s="87"/>
      <c r="BUX126" s="87"/>
      <c r="BUY126" s="87"/>
      <c r="BUZ126" s="87"/>
      <c r="BVA126" s="87"/>
      <c r="BVB126" s="87"/>
      <c r="BVC126" s="87"/>
      <c r="BVD126" s="87"/>
      <c r="BVE126" s="87"/>
      <c r="BVF126" s="87"/>
      <c r="BVG126" s="87"/>
      <c r="BVH126" s="87"/>
      <c r="BVI126" s="87"/>
      <c r="BVJ126" s="87"/>
      <c r="BVK126" s="87"/>
      <c r="BVL126" s="87"/>
      <c r="BVM126" s="87"/>
      <c r="BVN126" s="87"/>
      <c r="BVO126" s="87"/>
      <c r="BVP126" s="87"/>
      <c r="BVQ126" s="87"/>
      <c r="BVR126" s="87"/>
      <c r="BVS126" s="87"/>
      <c r="BVT126" s="87"/>
      <c r="BVU126" s="87"/>
      <c r="BVV126" s="87"/>
      <c r="BVW126" s="87"/>
      <c r="BVX126" s="87"/>
      <c r="BVY126" s="87"/>
      <c r="BVZ126" s="87"/>
      <c r="BWA126" s="87"/>
      <c r="BWB126" s="87"/>
      <c r="BWC126" s="87"/>
      <c r="BWD126" s="87"/>
      <c r="BWE126" s="87"/>
      <c r="BWF126" s="87"/>
      <c r="BWG126" s="87"/>
      <c r="BWH126" s="87"/>
      <c r="BWI126" s="87"/>
      <c r="BWJ126" s="87"/>
      <c r="BWK126" s="87"/>
      <c r="BWL126" s="87"/>
      <c r="BWM126" s="87"/>
      <c r="BWN126" s="87"/>
      <c r="BWO126" s="87"/>
      <c r="BWP126" s="87"/>
      <c r="BWQ126" s="87"/>
      <c r="BWR126" s="87"/>
      <c r="BWS126" s="87"/>
      <c r="BWT126" s="87"/>
      <c r="BWU126" s="87"/>
      <c r="BWV126" s="87"/>
      <c r="BWW126" s="87"/>
      <c r="BWX126" s="87"/>
      <c r="BWY126" s="87"/>
      <c r="BWZ126" s="87"/>
      <c r="BXA126" s="87"/>
      <c r="BXB126" s="87"/>
      <c r="BXC126" s="87"/>
      <c r="BXD126" s="87"/>
      <c r="BXE126" s="87"/>
      <c r="BXF126" s="87"/>
      <c r="BXG126" s="87"/>
      <c r="BXH126" s="87"/>
      <c r="BXI126" s="87"/>
      <c r="BXJ126" s="87"/>
      <c r="BXK126" s="87"/>
      <c r="BXL126" s="87"/>
      <c r="BXM126" s="87"/>
      <c r="BXN126" s="87"/>
      <c r="BXO126" s="87"/>
      <c r="BXP126" s="87"/>
      <c r="BXQ126" s="87"/>
      <c r="BXR126" s="87"/>
      <c r="BXS126" s="87"/>
      <c r="BXT126" s="87"/>
      <c r="BXU126" s="87"/>
      <c r="BXV126" s="87"/>
      <c r="BXW126" s="87"/>
      <c r="BXX126" s="87"/>
      <c r="BXY126" s="87"/>
      <c r="BXZ126" s="87"/>
      <c r="BYA126" s="87"/>
      <c r="BYB126" s="87"/>
      <c r="BYC126" s="87"/>
      <c r="BYD126" s="87"/>
      <c r="BYE126" s="87"/>
      <c r="BYF126" s="87"/>
      <c r="BYG126" s="87"/>
      <c r="BYH126" s="87"/>
      <c r="BYI126" s="87"/>
      <c r="BYJ126" s="87"/>
      <c r="BYK126" s="87"/>
      <c r="BYL126" s="87"/>
      <c r="BYM126" s="87"/>
      <c r="BYN126" s="87"/>
      <c r="BYO126" s="87"/>
      <c r="BYP126" s="87"/>
      <c r="BYQ126" s="87"/>
      <c r="BYR126" s="87"/>
      <c r="BYS126" s="87"/>
      <c r="BYT126" s="87"/>
      <c r="BYU126" s="87"/>
      <c r="BYV126" s="87"/>
      <c r="BYW126" s="87"/>
      <c r="BYX126" s="87"/>
      <c r="BYY126" s="87"/>
      <c r="BYZ126" s="87"/>
      <c r="BZA126" s="87"/>
      <c r="BZB126" s="87"/>
      <c r="BZC126" s="87"/>
      <c r="BZD126" s="87"/>
      <c r="BZE126" s="87"/>
      <c r="BZF126" s="87"/>
      <c r="BZG126" s="87"/>
      <c r="BZH126" s="87"/>
      <c r="BZI126" s="87"/>
      <c r="BZJ126" s="87"/>
      <c r="BZK126" s="87"/>
      <c r="BZL126" s="87"/>
      <c r="BZM126" s="87"/>
      <c r="BZN126" s="87"/>
      <c r="BZO126" s="87"/>
      <c r="BZP126" s="87"/>
      <c r="BZQ126" s="87"/>
      <c r="BZR126" s="87"/>
      <c r="BZS126" s="87"/>
      <c r="BZT126" s="87"/>
      <c r="BZU126" s="87"/>
      <c r="BZV126" s="87"/>
      <c r="BZW126" s="87"/>
      <c r="BZX126" s="87"/>
      <c r="BZY126" s="87"/>
      <c r="BZZ126" s="87"/>
      <c r="CAA126" s="87"/>
      <c r="CAB126" s="87"/>
      <c r="CAC126" s="87"/>
      <c r="CAD126" s="87"/>
      <c r="CAE126" s="87"/>
      <c r="CAF126" s="87"/>
      <c r="CAG126" s="87"/>
      <c r="CAH126" s="87"/>
      <c r="CAI126" s="87"/>
      <c r="CAJ126" s="87"/>
      <c r="CAK126" s="87"/>
      <c r="CAL126" s="87"/>
      <c r="CAM126" s="87"/>
      <c r="CAN126" s="87"/>
      <c r="CAO126" s="87"/>
      <c r="CAP126" s="87"/>
      <c r="CAQ126" s="87"/>
      <c r="CAR126" s="87"/>
      <c r="CAS126" s="87"/>
      <c r="CAT126" s="87"/>
      <c r="CAU126" s="87"/>
      <c r="CAV126" s="87"/>
      <c r="CAW126" s="87"/>
      <c r="CAX126" s="87"/>
      <c r="CAY126" s="87"/>
      <c r="CAZ126" s="87"/>
      <c r="CBA126" s="87"/>
      <c r="CBB126" s="87"/>
      <c r="CBC126" s="87"/>
      <c r="CBD126" s="87"/>
      <c r="CBE126" s="87"/>
      <c r="CBF126" s="87"/>
      <c r="CBG126" s="87"/>
      <c r="CBH126" s="87"/>
      <c r="CBI126" s="87"/>
      <c r="CBJ126" s="87"/>
      <c r="CBK126" s="87"/>
      <c r="CBL126" s="87"/>
      <c r="CBM126" s="87"/>
      <c r="CBN126" s="87"/>
      <c r="CBO126" s="87"/>
      <c r="CBP126" s="87"/>
      <c r="CBQ126" s="87"/>
      <c r="CBR126" s="87"/>
      <c r="CBS126" s="87"/>
      <c r="CBT126" s="87"/>
      <c r="CBU126" s="87"/>
      <c r="CBV126" s="87"/>
      <c r="CBW126" s="87"/>
      <c r="CBX126" s="87"/>
      <c r="CBY126" s="87"/>
      <c r="CBZ126" s="87"/>
      <c r="CCA126" s="87"/>
      <c r="CCB126" s="87"/>
      <c r="CCC126" s="87"/>
      <c r="CCD126" s="87"/>
      <c r="CCE126" s="87"/>
      <c r="CCF126" s="87"/>
      <c r="CCG126" s="87"/>
      <c r="CCH126" s="87"/>
      <c r="CCI126" s="87"/>
      <c r="CCJ126" s="87"/>
      <c r="CCK126" s="87"/>
      <c r="CCL126" s="87"/>
      <c r="CCM126" s="87"/>
      <c r="CCN126" s="87"/>
      <c r="CCO126" s="87"/>
      <c r="CCP126" s="87"/>
      <c r="CCQ126" s="87"/>
      <c r="CCR126" s="87"/>
      <c r="CCS126" s="87"/>
      <c r="CCT126" s="87"/>
      <c r="CCU126" s="87"/>
      <c r="CCV126" s="87"/>
      <c r="CCW126" s="87"/>
      <c r="CCX126" s="87"/>
      <c r="CCY126" s="87"/>
      <c r="CCZ126" s="87"/>
      <c r="CDA126" s="87"/>
      <c r="CDB126" s="87"/>
      <c r="CDC126" s="87"/>
      <c r="CDD126" s="87"/>
      <c r="CDE126" s="87"/>
      <c r="CDF126" s="87"/>
      <c r="CDG126" s="87"/>
      <c r="CDH126" s="87"/>
      <c r="CDI126" s="87"/>
      <c r="CDJ126" s="87"/>
      <c r="CDK126" s="87"/>
      <c r="CDL126" s="87"/>
      <c r="CDM126" s="87"/>
      <c r="CDN126" s="87"/>
      <c r="CDO126" s="87"/>
      <c r="CDP126" s="87"/>
      <c r="CDQ126" s="87"/>
      <c r="CDR126" s="87"/>
      <c r="CDS126" s="87"/>
      <c r="CDT126" s="87"/>
      <c r="CDU126" s="87"/>
      <c r="CDV126" s="87"/>
      <c r="CDW126" s="87"/>
      <c r="CDX126" s="87"/>
      <c r="CDY126" s="87"/>
      <c r="CDZ126" s="87"/>
      <c r="CEA126" s="87"/>
      <c r="CEB126" s="87"/>
      <c r="CEC126" s="87"/>
      <c r="CED126" s="87"/>
      <c r="CEE126" s="87"/>
      <c r="CEF126" s="87"/>
      <c r="CEG126" s="87"/>
      <c r="CEH126" s="87"/>
      <c r="CEI126" s="87"/>
      <c r="CEJ126" s="87"/>
      <c r="CEK126" s="87"/>
      <c r="CEL126" s="87"/>
      <c r="CEM126" s="87"/>
      <c r="CEN126" s="87"/>
      <c r="CEO126" s="87"/>
      <c r="CEP126" s="87"/>
      <c r="CEQ126" s="87"/>
      <c r="CER126" s="87"/>
      <c r="CES126" s="87"/>
      <c r="CET126" s="87"/>
      <c r="CEU126" s="87"/>
      <c r="CEV126" s="87"/>
      <c r="CEW126" s="87"/>
      <c r="CEX126" s="87"/>
      <c r="CEY126" s="87"/>
      <c r="CEZ126" s="87"/>
      <c r="CFA126" s="87"/>
      <c r="CFB126" s="87"/>
      <c r="CFC126" s="87"/>
      <c r="CFD126" s="87"/>
      <c r="CFE126" s="87"/>
      <c r="CFF126" s="87"/>
      <c r="CFG126" s="87"/>
      <c r="CFH126" s="87"/>
      <c r="CFI126" s="87"/>
      <c r="CFJ126" s="87"/>
      <c r="CFK126" s="87"/>
      <c r="CFL126" s="87"/>
      <c r="CFM126" s="87"/>
      <c r="CFN126" s="87"/>
      <c r="CFO126" s="87"/>
      <c r="CFP126" s="87"/>
      <c r="CFQ126" s="87"/>
      <c r="CFR126" s="87"/>
      <c r="CFS126" s="87"/>
      <c r="CFT126" s="87"/>
      <c r="CFU126" s="87"/>
      <c r="CFV126" s="87"/>
      <c r="CFW126" s="87"/>
      <c r="CFX126" s="87"/>
      <c r="CFY126" s="87"/>
      <c r="CFZ126" s="87"/>
      <c r="CGA126" s="87"/>
      <c r="CGB126" s="87"/>
      <c r="CGC126" s="87"/>
      <c r="CGD126" s="87"/>
      <c r="CGE126" s="87"/>
      <c r="CGF126" s="87"/>
      <c r="CGG126" s="87"/>
      <c r="CGH126" s="87"/>
      <c r="CGI126" s="87"/>
      <c r="CGJ126" s="87"/>
      <c r="CGK126" s="87"/>
      <c r="CGL126" s="87"/>
      <c r="CGM126" s="87"/>
      <c r="CGN126" s="87"/>
      <c r="CGO126" s="87"/>
      <c r="CGP126" s="87"/>
      <c r="CGQ126" s="87"/>
      <c r="CGR126" s="87"/>
      <c r="CGS126" s="87"/>
      <c r="CGT126" s="87"/>
      <c r="CGU126" s="87"/>
      <c r="CGV126" s="87"/>
      <c r="CGW126" s="87"/>
      <c r="CGX126" s="87"/>
      <c r="CGY126" s="87"/>
      <c r="CGZ126" s="87"/>
      <c r="CHA126" s="87"/>
      <c r="CHB126" s="87"/>
      <c r="CHC126" s="87"/>
      <c r="CHD126" s="87"/>
      <c r="CHE126" s="87"/>
      <c r="CHF126" s="87"/>
      <c r="CHG126" s="87"/>
      <c r="CHH126" s="87"/>
      <c r="CHI126" s="87"/>
      <c r="CHJ126" s="87"/>
      <c r="CHK126" s="87"/>
      <c r="CHL126" s="87"/>
      <c r="CHM126" s="87"/>
      <c r="CHN126" s="87"/>
      <c r="CHO126" s="87"/>
      <c r="CHP126" s="87"/>
      <c r="CHQ126" s="87"/>
      <c r="CHR126" s="87"/>
      <c r="CHS126" s="87"/>
      <c r="CHT126" s="87"/>
      <c r="CHU126" s="87"/>
      <c r="CHV126" s="87"/>
      <c r="CHW126" s="87"/>
      <c r="CHX126" s="87"/>
      <c r="CHY126" s="87"/>
      <c r="CHZ126" s="87"/>
      <c r="CIA126" s="87"/>
      <c r="CIB126" s="87"/>
      <c r="CIC126" s="87"/>
      <c r="CID126" s="87"/>
      <c r="CIE126" s="87"/>
      <c r="CIF126" s="87"/>
      <c r="CIG126" s="87"/>
      <c r="CIH126" s="87"/>
      <c r="CII126" s="87"/>
      <c r="CIJ126" s="87"/>
      <c r="CIK126" s="87"/>
      <c r="CIL126" s="87"/>
      <c r="CIM126" s="87"/>
      <c r="CIN126" s="87"/>
      <c r="CIO126" s="87"/>
      <c r="CIP126" s="87"/>
      <c r="CIQ126" s="87"/>
      <c r="CIR126" s="87"/>
      <c r="CIS126" s="87"/>
      <c r="CIT126" s="87"/>
      <c r="CIU126" s="87"/>
      <c r="CIV126" s="87"/>
      <c r="CIW126" s="87"/>
      <c r="CIX126" s="87"/>
      <c r="CIY126" s="87"/>
      <c r="CIZ126" s="87"/>
      <c r="CJA126" s="87"/>
      <c r="CJB126" s="87"/>
      <c r="CJC126" s="87"/>
      <c r="CJD126" s="87"/>
      <c r="CJE126" s="87"/>
      <c r="CJF126" s="87"/>
      <c r="CJG126" s="87"/>
      <c r="CJH126" s="87"/>
      <c r="CJI126" s="87"/>
      <c r="CJJ126" s="87"/>
      <c r="CJK126" s="87"/>
      <c r="CJL126" s="87"/>
      <c r="CJM126" s="87"/>
      <c r="CJN126" s="87"/>
      <c r="CJO126" s="87"/>
      <c r="CJP126" s="87"/>
      <c r="CJQ126" s="87"/>
      <c r="CJR126" s="87"/>
      <c r="CJS126" s="87"/>
      <c r="CJT126" s="87"/>
      <c r="CJU126" s="87"/>
      <c r="CJV126" s="87"/>
      <c r="CJW126" s="87"/>
      <c r="CJX126" s="87"/>
      <c r="CJY126" s="87"/>
      <c r="CJZ126" s="87"/>
      <c r="CKA126" s="87"/>
      <c r="CKB126" s="87"/>
      <c r="CKC126" s="87"/>
      <c r="CKD126" s="87"/>
      <c r="CKE126" s="87"/>
      <c r="CKF126" s="87"/>
      <c r="CKG126" s="87"/>
      <c r="CKH126" s="87"/>
      <c r="CKI126" s="87"/>
      <c r="CKJ126" s="87"/>
      <c r="CKK126" s="87"/>
      <c r="CKL126" s="87"/>
      <c r="CKM126" s="87"/>
      <c r="CKN126" s="87"/>
      <c r="CKO126" s="87"/>
      <c r="CKP126" s="87"/>
      <c r="CKQ126" s="87"/>
      <c r="CKR126" s="87"/>
      <c r="CKS126" s="87"/>
      <c r="CKT126" s="87"/>
      <c r="CKU126" s="87"/>
      <c r="CKV126" s="87"/>
      <c r="CKW126" s="87"/>
      <c r="CKX126" s="87"/>
      <c r="CKY126" s="87"/>
      <c r="CKZ126" s="87"/>
      <c r="CLA126" s="87"/>
      <c r="CLB126" s="87"/>
      <c r="CLC126" s="87"/>
      <c r="CLD126" s="87"/>
      <c r="CLE126" s="87"/>
      <c r="CLF126" s="87"/>
      <c r="CLG126" s="87"/>
      <c r="CLH126" s="87"/>
      <c r="CLI126" s="87"/>
      <c r="CLJ126" s="87"/>
      <c r="CLK126" s="87"/>
      <c r="CLL126" s="87"/>
      <c r="CLM126" s="87"/>
      <c r="CLN126" s="87"/>
      <c r="CLO126" s="87"/>
      <c r="CLP126" s="87"/>
      <c r="CLQ126" s="87"/>
      <c r="CLR126" s="87"/>
      <c r="CLS126" s="87"/>
      <c r="CLT126" s="87"/>
      <c r="CLU126" s="87"/>
      <c r="CLV126" s="87"/>
      <c r="CLW126" s="87"/>
      <c r="CLX126" s="87"/>
      <c r="CLY126" s="87"/>
      <c r="CLZ126" s="87"/>
      <c r="CMA126" s="87"/>
      <c r="CMB126" s="87"/>
      <c r="CMC126" s="87"/>
      <c r="CMD126" s="87"/>
      <c r="CME126" s="87"/>
      <c r="CMF126" s="87"/>
      <c r="CMG126" s="87"/>
      <c r="CMH126" s="87"/>
      <c r="CMI126" s="87"/>
      <c r="CMJ126" s="87"/>
      <c r="CMK126" s="87"/>
      <c r="CML126" s="87"/>
      <c r="CMM126" s="87"/>
      <c r="CMN126" s="87"/>
      <c r="CMO126" s="87"/>
      <c r="CMP126" s="87"/>
      <c r="CMQ126" s="87"/>
      <c r="CMR126" s="87"/>
      <c r="CMS126" s="87"/>
      <c r="CMT126" s="87"/>
      <c r="CMU126" s="87"/>
      <c r="CMV126" s="87"/>
      <c r="CMW126" s="87"/>
      <c r="CMX126" s="87"/>
      <c r="CMY126" s="87"/>
      <c r="CMZ126" s="87"/>
      <c r="CNA126" s="87"/>
      <c r="CNB126" s="87"/>
      <c r="CNC126" s="87"/>
      <c r="CND126" s="87"/>
      <c r="CNE126" s="87"/>
      <c r="CNF126" s="87"/>
      <c r="CNG126" s="87"/>
      <c r="CNH126" s="87"/>
      <c r="CNI126" s="87"/>
      <c r="CNJ126" s="87"/>
      <c r="CNK126" s="87"/>
      <c r="CNL126" s="87"/>
      <c r="CNM126" s="87"/>
      <c r="CNN126" s="87"/>
      <c r="CNO126" s="87"/>
      <c r="CNP126" s="87"/>
      <c r="CNQ126" s="87"/>
      <c r="CNR126" s="87"/>
      <c r="CNS126" s="87"/>
      <c r="CNT126" s="87"/>
      <c r="CNU126" s="87"/>
      <c r="CNV126" s="87"/>
      <c r="CNW126" s="87"/>
      <c r="CNX126" s="87"/>
      <c r="CNY126" s="87"/>
      <c r="CNZ126" s="87"/>
      <c r="COA126" s="87"/>
      <c r="COB126" s="87"/>
      <c r="COC126" s="87"/>
      <c r="COD126" s="87"/>
      <c r="COE126" s="87"/>
      <c r="COF126" s="87"/>
      <c r="COG126" s="87"/>
      <c r="COH126" s="87"/>
      <c r="COI126" s="87"/>
      <c r="COJ126" s="87"/>
      <c r="COK126" s="87"/>
      <c r="COL126" s="87"/>
      <c r="COM126" s="87"/>
      <c r="CON126" s="87"/>
      <c r="COO126" s="87"/>
      <c r="COP126" s="87"/>
      <c r="COQ126" s="87"/>
      <c r="COR126" s="87"/>
      <c r="COS126" s="87"/>
      <c r="COT126" s="87"/>
      <c r="COU126" s="87"/>
      <c r="COV126" s="87"/>
      <c r="COW126" s="87"/>
      <c r="COX126" s="87"/>
      <c r="COY126" s="87"/>
      <c r="COZ126" s="87"/>
      <c r="CPA126" s="87"/>
      <c r="CPB126" s="87"/>
      <c r="CPC126" s="87"/>
      <c r="CPD126" s="87"/>
      <c r="CPE126" s="87"/>
      <c r="CPF126" s="87"/>
      <c r="CPG126" s="87"/>
      <c r="CPH126" s="87"/>
      <c r="CPI126" s="87"/>
      <c r="CPJ126" s="87"/>
      <c r="CPK126" s="87"/>
      <c r="CPL126" s="87"/>
      <c r="CPM126" s="87"/>
      <c r="CPN126" s="87"/>
      <c r="CPO126" s="87"/>
      <c r="CPP126" s="87"/>
      <c r="CPQ126" s="87"/>
      <c r="CPR126" s="87"/>
      <c r="CPS126" s="87"/>
      <c r="CPT126" s="87"/>
      <c r="CPU126" s="87"/>
      <c r="CPV126" s="87"/>
      <c r="CPW126" s="87"/>
      <c r="CPX126" s="87"/>
      <c r="CPY126" s="87"/>
      <c r="CPZ126" s="87"/>
      <c r="CQA126" s="87"/>
      <c r="CQB126" s="87"/>
      <c r="CQC126" s="87"/>
      <c r="CQD126" s="87"/>
      <c r="CQE126" s="87"/>
      <c r="CQF126" s="87"/>
      <c r="CQG126" s="87"/>
      <c r="CQH126" s="87"/>
      <c r="CQI126" s="87"/>
      <c r="CQJ126" s="87"/>
      <c r="CQK126" s="87"/>
      <c r="CQL126" s="87"/>
      <c r="CQM126" s="87"/>
      <c r="CQN126" s="87"/>
      <c r="CQO126" s="87"/>
      <c r="CQP126" s="87"/>
      <c r="CQQ126" s="87"/>
      <c r="CQR126" s="87"/>
      <c r="CQS126" s="87"/>
      <c r="CQT126" s="87"/>
      <c r="CQU126" s="87"/>
      <c r="CQV126" s="87"/>
      <c r="CQW126" s="87"/>
      <c r="CQX126" s="87"/>
      <c r="CQY126" s="87"/>
      <c r="CQZ126" s="87"/>
      <c r="CRA126" s="87"/>
      <c r="CRB126" s="87"/>
      <c r="CRC126" s="87"/>
      <c r="CRD126" s="87"/>
      <c r="CRE126" s="87"/>
      <c r="CRF126" s="87"/>
      <c r="CRG126" s="87"/>
      <c r="CRH126" s="87"/>
      <c r="CRI126" s="87"/>
      <c r="CRJ126" s="87"/>
      <c r="CRK126" s="87"/>
      <c r="CRL126" s="87"/>
      <c r="CRM126" s="87"/>
      <c r="CRN126" s="87"/>
      <c r="CRO126" s="87"/>
      <c r="CRP126" s="87"/>
      <c r="CRQ126" s="87"/>
      <c r="CRR126" s="87"/>
      <c r="CRS126" s="87"/>
      <c r="CRT126" s="87"/>
      <c r="CRU126" s="87"/>
      <c r="CRV126" s="87"/>
      <c r="CRW126" s="87"/>
      <c r="CRX126" s="87"/>
      <c r="CRY126" s="87"/>
      <c r="CRZ126" s="87"/>
      <c r="CSA126" s="87"/>
      <c r="CSB126" s="87"/>
      <c r="CSC126" s="87"/>
      <c r="CSD126" s="87"/>
      <c r="CSE126" s="87"/>
      <c r="CSF126" s="87"/>
      <c r="CSG126" s="87"/>
      <c r="CSH126" s="87"/>
      <c r="CSI126" s="87"/>
      <c r="CSJ126" s="87"/>
      <c r="CSK126" s="87"/>
      <c r="CSL126" s="87"/>
      <c r="CSM126" s="87"/>
      <c r="CSN126" s="87"/>
      <c r="CSO126" s="87"/>
      <c r="CSP126" s="87"/>
      <c r="CSQ126" s="87"/>
      <c r="CSR126" s="87"/>
      <c r="CSS126" s="87"/>
      <c r="CST126" s="87"/>
      <c r="CSU126" s="87"/>
      <c r="CSV126" s="87"/>
      <c r="CSW126" s="87"/>
      <c r="CSX126" s="87"/>
      <c r="CSY126" s="87"/>
      <c r="CSZ126" s="87"/>
      <c r="CTA126" s="87"/>
      <c r="CTB126" s="87"/>
      <c r="CTC126" s="87"/>
      <c r="CTD126" s="87"/>
      <c r="CTE126" s="87"/>
      <c r="CTF126" s="87"/>
      <c r="CTG126" s="87"/>
      <c r="CTH126" s="87"/>
      <c r="CTI126" s="87"/>
      <c r="CTJ126" s="87"/>
      <c r="CTK126" s="87"/>
      <c r="CTL126" s="87"/>
      <c r="CTM126" s="87"/>
      <c r="CTN126" s="87"/>
      <c r="CTO126" s="87"/>
      <c r="CTP126" s="87"/>
      <c r="CTQ126" s="87"/>
      <c r="CTR126" s="87"/>
      <c r="CTS126" s="87"/>
      <c r="CTT126" s="87"/>
      <c r="CTU126" s="87"/>
      <c r="CTV126" s="87"/>
      <c r="CTW126" s="87"/>
      <c r="CTX126" s="87"/>
      <c r="CTY126" s="87"/>
      <c r="CTZ126" s="87"/>
      <c r="CUA126" s="87"/>
    </row>
    <row r="127" s="1" customFormat="1" ht="14.5" spans="1:2575">
      <c r="A127" s="2">
        <v>106</v>
      </c>
      <c r="B127" s="72">
        <v>15614200</v>
      </c>
      <c r="C127" s="73" t="s">
        <v>101</v>
      </c>
      <c r="D127" s="76" t="s">
        <v>26</v>
      </c>
      <c r="E127" s="42" t="s">
        <v>90</v>
      </c>
      <c r="F127" s="74">
        <v>101</v>
      </c>
      <c r="G127" s="74">
        <v>600</v>
      </c>
      <c r="H127" s="75">
        <f t="shared" si="8"/>
        <v>60600</v>
      </c>
      <c r="I127" s="86"/>
      <c r="J127" s="83">
        <v>4267</v>
      </c>
      <c r="K127" s="3"/>
      <c r="L127" s="3">
        <v>13</v>
      </c>
      <c r="M127" s="86"/>
      <c r="N127" s="86"/>
      <c r="O127" s="86"/>
      <c r="P127" s="86"/>
      <c r="Q127" s="86"/>
      <c r="R127" s="86"/>
      <c r="S127" s="86"/>
      <c r="T127" s="86"/>
      <c r="U127" s="86"/>
      <c r="V127" s="86"/>
      <c r="W127" s="86"/>
      <c r="X127" s="86"/>
      <c r="Y127" s="86"/>
      <c r="Z127" s="86"/>
      <c r="AA127" s="86"/>
      <c r="AB127" s="86"/>
      <c r="AC127" s="86"/>
      <c r="AD127" s="86"/>
      <c r="AE127" s="86"/>
      <c r="AF127" s="86"/>
      <c r="AG127" s="86"/>
      <c r="AH127" s="86"/>
      <c r="AI127" s="86"/>
      <c r="AJ127" s="86"/>
      <c r="AK127" s="86"/>
      <c r="AL127" s="86"/>
      <c r="AM127" s="86"/>
      <c r="AN127" s="86"/>
      <c r="AO127" s="86"/>
      <c r="AP127" s="86"/>
      <c r="AQ127" s="86"/>
      <c r="AR127" s="86"/>
      <c r="AS127" s="86"/>
      <c r="AT127" s="86"/>
      <c r="AU127" s="86"/>
      <c r="AV127" s="86"/>
      <c r="AW127" s="86"/>
      <c r="AX127" s="86"/>
      <c r="AY127" s="86"/>
      <c r="AZ127" s="86"/>
      <c r="BA127" s="86"/>
      <c r="BB127" s="86"/>
      <c r="BC127" s="86"/>
      <c r="BD127" s="86"/>
      <c r="BE127" s="86"/>
      <c r="BF127" s="86"/>
      <c r="BG127" s="86"/>
      <c r="BH127" s="86"/>
      <c r="BI127" s="86"/>
      <c r="BJ127" s="86"/>
      <c r="BK127" s="86"/>
      <c r="BL127" s="86"/>
      <c r="BM127" s="86"/>
      <c r="BN127" s="86"/>
      <c r="BO127" s="86"/>
      <c r="BP127" s="86"/>
      <c r="BQ127" s="86"/>
      <c r="BR127" s="86"/>
      <c r="BS127" s="86"/>
      <c r="BT127" s="86"/>
      <c r="BU127" s="86"/>
      <c r="BV127" s="86"/>
      <c r="BW127" s="86"/>
      <c r="BX127" s="86"/>
      <c r="BY127" s="86"/>
      <c r="BZ127" s="86"/>
      <c r="CA127" s="86"/>
      <c r="CB127" s="86"/>
      <c r="CC127" s="86"/>
      <c r="CD127" s="86"/>
      <c r="CE127" s="86"/>
      <c r="CF127" s="86"/>
      <c r="CG127" s="86"/>
      <c r="CH127" s="86"/>
      <c r="CI127" s="86"/>
      <c r="CJ127" s="86"/>
      <c r="CK127" s="86"/>
      <c r="CL127" s="86"/>
      <c r="CM127" s="86"/>
      <c r="CN127" s="86"/>
      <c r="CO127" s="86"/>
      <c r="CP127" s="86"/>
      <c r="CQ127" s="86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  <c r="DK127" s="87"/>
      <c r="DL127" s="87"/>
      <c r="DM127" s="87"/>
      <c r="DN127" s="87"/>
      <c r="DO127" s="87"/>
      <c r="DP127" s="87"/>
      <c r="DQ127" s="87"/>
      <c r="DR127" s="87"/>
      <c r="DS127" s="87"/>
      <c r="DT127" s="87"/>
      <c r="DU127" s="87"/>
      <c r="DV127" s="87"/>
      <c r="DW127" s="87"/>
      <c r="DX127" s="87"/>
      <c r="DY127" s="87"/>
      <c r="DZ127" s="87"/>
      <c r="EA127" s="87"/>
      <c r="EB127" s="87"/>
      <c r="EC127" s="87"/>
      <c r="ED127" s="87"/>
      <c r="EE127" s="87"/>
      <c r="EF127" s="87"/>
      <c r="EG127" s="87"/>
      <c r="EH127" s="87"/>
      <c r="EI127" s="87"/>
      <c r="EJ127" s="87"/>
      <c r="EK127" s="87"/>
      <c r="EL127" s="87"/>
      <c r="EM127" s="87"/>
      <c r="EN127" s="87"/>
      <c r="EO127" s="87"/>
      <c r="EP127" s="87"/>
      <c r="EQ127" s="87"/>
      <c r="ER127" s="87"/>
      <c r="ES127" s="87"/>
      <c r="ET127" s="87"/>
      <c r="EU127" s="87"/>
      <c r="EV127" s="87"/>
      <c r="EW127" s="87"/>
      <c r="EX127" s="87"/>
      <c r="EY127" s="87"/>
      <c r="EZ127" s="87"/>
      <c r="FA127" s="87"/>
      <c r="FB127" s="87"/>
      <c r="FC127" s="87"/>
      <c r="FD127" s="87"/>
      <c r="FE127" s="87"/>
      <c r="FF127" s="87"/>
      <c r="FG127" s="87"/>
      <c r="FH127" s="87"/>
      <c r="FI127" s="87"/>
      <c r="FJ127" s="87"/>
      <c r="FK127" s="87"/>
      <c r="FL127" s="87"/>
      <c r="FM127" s="87"/>
      <c r="FN127" s="87"/>
      <c r="FO127" s="87"/>
      <c r="FP127" s="87"/>
      <c r="FQ127" s="87"/>
      <c r="FR127" s="87"/>
      <c r="FS127" s="87"/>
      <c r="FT127" s="87"/>
      <c r="FU127" s="87"/>
      <c r="FV127" s="87"/>
      <c r="FW127" s="87"/>
      <c r="FX127" s="87"/>
      <c r="FY127" s="87"/>
      <c r="FZ127" s="87"/>
      <c r="GA127" s="87"/>
      <c r="GB127" s="87"/>
      <c r="GC127" s="87"/>
      <c r="GD127" s="87"/>
      <c r="GE127" s="87"/>
      <c r="GF127" s="87"/>
      <c r="GG127" s="87"/>
      <c r="GH127" s="87"/>
      <c r="GI127" s="87"/>
      <c r="GJ127" s="87"/>
      <c r="GK127" s="87"/>
      <c r="GL127" s="87"/>
      <c r="GM127" s="87"/>
      <c r="GN127" s="87"/>
      <c r="GO127" s="87"/>
      <c r="GP127" s="87"/>
      <c r="GQ127" s="87"/>
      <c r="GR127" s="87"/>
      <c r="GS127" s="87"/>
      <c r="GT127" s="87"/>
      <c r="GU127" s="87"/>
      <c r="GV127" s="87"/>
      <c r="GW127" s="87"/>
      <c r="GX127" s="87"/>
      <c r="GY127" s="87"/>
      <c r="GZ127" s="87"/>
      <c r="HA127" s="87"/>
      <c r="HB127" s="87"/>
      <c r="HC127" s="87"/>
      <c r="HD127" s="87"/>
      <c r="HE127" s="87"/>
      <c r="HF127" s="87"/>
      <c r="HG127" s="87"/>
      <c r="HH127" s="87"/>
      <c r="HI127" s="87"/>
      <c r="HJ127" s="87"/>
      <c r="HK127" s="87"/>
      <c r="HL127" s="87"/>
      <c r="HM127" s="87"/>
      <c r="HN127" s="87"/>
      <c r="HO127" s="87"/>
      <c r="HP127" s="87"/>
      <c r="HQ127" s="87"/>
      <c r="HR127" s="87"/>
      <c r="HS127" s="87"/>
      <c r="HT127" s="87"/>
      <c r="HU127" s="87"/>
      <c r="HV127" s="87"/>
      <c r="HW127" s="87"/>
      <c r="HX127" s="87"/>
      <c r="HY127" s="87"/>
      <c r="HZ127" s="87"/>
      <c r="IA127" s="87"/>
      <c r="IB127" s="87"/>
      <c r="IC127" s="87"/>
      <c r="ID127" s="87"/>
      <c r="IE127" s="87"/>
      <c r="IF127" s="87"/>
      <c r="IG127" s="87"/>
      <c r="IH127" s="87"/>
      <c r="II127" s="87"/>
      <c r="IJ127" s="87"/>
      <c r="IK127" s="87"/>
      <c r="IL127" s="87"/>
      <c r="IM127" s="87"/>
      <c r="IN127" s="87"/>
      <c r="IO127" s="87"/>
      <c r="IP127" s="87"/>
      <c r="IQ127" s="87"/>
      <c r="IR127" s="87"/>
      <c r="IS127" s="87"/>
      <c r="IT127" s="87"/>
      <c r="IU127" s="87"/>
      <c r="IV127" s="87"/>
      <c r="IW127" s="87"/>
      <c r="IX127" s="87"/>
      <c r="IY127" s="87"/>
      <c r="IZ127" s="87"/>
      <c r="JA127" s="87"/>
      <c r="JB127" s="87"/>
      <c r="JC127" s="87"/>
      <c r="JD127" s="87"/>
      <c r="JE127" s="87"/>
      <c r="JF127" s="87"/>
      <c r="JG127" s="87"/>
      <c r="JH127" s="87"/>
      <c r="JI127" s="87"/>
      <c r="JJ127" s="87"/>
      <c r="JK127" s="87"/>
      <c r="JL127" s="87"/>
      <c r="JM127" s="87"/>
      <c r="JN127" s="87"/>
      <c r="JO127" s="87"/>
      <c r="JP127" s="87"/>
      <c r="JQ127" s="87"/>
      <c r="JR127" s="87"/>
      <c r="JS127" s="87"/>
      <c r="JT127" s="87"/>
      <c r="JU127" s="87"/>
      <c r="JV127" s="87"/>
      <c r="JW127" s="87"/>
      <c r="JX127" s="87"/>
      <c r="JY127" s="87"/>
      <c r="JZ127" s="87"/>
      <c r="KA127" s="87"/>
      <c r="KB127" s="87"/>
      <c r="KC127" s="87"/>
      <c r="KD127" s="87"/>
      <c r="KE127" s="87"/>
      <c r="KF127" s="87"/>
      <c r="KG127" s="87"/>
      <c r="KH127" s="87"/>
      <c r="KI127" s="87"/>
      <c r="KJ127" s="87"/>
      <c r="KK127" s="87"/>
      <c r="KL127" s="87"/>
      <c r="KM127" s="87"/>
      <c r="KN127" s="87"/>
      <c r="KO127" s="87"/>
      <c r="KP127" s="87"/>
      <c r="KQ127" s="87"/>
      <c r="KR127" s="87"/>
      <c r="KS127" s="87"/>
      <c r="KT127" s="87"/>
      <c r="KU127" s="87"/>
      <c r="KV127" s="87"/>
      <c r="KW127" s="87"/>
      <c r="KX127" s="87"/>
      <c r="KY127" s="87"/>
      <c r="KZ127" s="87"/>
      <c r="LA127" s="87"/>
      <c r="LB127" s="87"/>
      <c r="LC127" s="87"/>
      <c r="LD127" s="87"/>
      <c r="LE127" s="87"/>
      <c r="LF127" s="87"/>
      <c r="LG127" s="87"/>
      <c r="LH127" s="87"/>
      <c r="LI127" s="87"/>
      <c r="LJ127" s="87"/>
      <c r="LK127" s="87"/>
      <c r="LL127" s="87"/>
      <c r="LM127" s="87"/>
      <c r="LN127" s="87"/>
      <c r="LO127" s="87"/>
      <c r="LP127" s="87"/>
      <c r="LQ127" s="87"/>
      <c r="LR127" s="87"/>
      <c r="LS127" s="87"/>
      <c r="LT127" s="87"/>
      <c r="LU127" s="87"/>
      <c r="LV127" s="87"/>
      <c r="LW127" s="87"/>
      <c r="LX127" s="87"/>
      <c r="LY127" s="87"/>
      <c r="LZ127" s="87"/>
      <c r="MA127" s="87"/>
      <c r="MB127" s="87"/>
      <c r="MC127" s="87"/>
      <c r="MD127" s="87"/>
      <c r="ME127" s="87"/>
      <c r="MF127" s="87"/>
      <c r="MG127" s="87"/>
      <c r="MH127" s="87"/>
      <c r="MI127" s="87"/>
      <c r="MJ127" s="87"/>
      <c r="MK127" s="87"/>
      <c r="ML127" s="87"/>
      <c r="MM127" s="87"/>
      <c r="MN127" s="87"/>
      <c r="MO127" s="87"/>
      <c r="MP127" s="87"/>
      <c r="MQ127" s="87"/>
      <c r="MR127" s="87"/>
      <c r="MS127" s="87"/>
      <c r="MT127" s="87"/>
      <c r="MU127" s="87"/>
      <c r="MV127" s="87"/>
      <c r="MW127" s="87"/>
      <c r="MX127" s="87"/>
      <c r="MY127" s="87"/>
      <c r="MZ127" s="87"/>
      <c r="NA127" s="87"/>
      <c r="NB127" s="87"/>
      <c r="NC127" s="87"/>
      <c r="ND127" s="87"/>
      <c r="NE127" s="87"/>
      <c r="NF127" s="87"/>
      <c r="NG127" s="87"/>
      <c r="NH127" s="87"/>
      <c r="NI127" s="87"/>
      <c r="NJ127" s="87"/>
      <c r="NK127" s="87"/>
      <c r="NL127" s="87"/>
      <c r="NM127" s="87"/>
      <c r="NN127" s="87"/>
      <c r="NO127" s="87"/>
      <c r="NP127" s="87"/>
      <c r="NQ127" s="87"/>
      <c r="NR127" s="87"/>
      <c r="NS127" s="87"/>
      <c r="NT127" s="87"/>
      <c r="NU127" s="87"/>
      <c r="NV127" s="87"/>
      <c r="NW127" s="87"/>
      <c r="NX127" s="87"/>
      <c r="NY127" s="87"/>
      <c r="NZ127" s="87"/>
      <c r="OA127" s="87"/>
      <c r="OB127" s="87"/>
      <c r="OC127" s="87"/>
      <c r="OD127" s="87"/>
      <c r="OE127" s="87"/>
      <c r="OF127" s="87"/>
      <c r="OG127" s="87"/>
      <c r="OH127" s="87"/>
      <c r="OI127" s="87"/>
      <c r="OJ127" s="87"/>
      <c r="OK127" s="87"/>
      <c r="OL127" s="87"/>
      <c r="OM127" s="87"/>
      <c r="ON127" s="87"/>
      <c r="OO127" s="87"/>
      <c r="OP127" s="87"/>
      <c r="OQ127" s="87"/>
      <c r="OR127" s="87"/>
      <c r="OS127" s="87"/>
      <c r="OT127" s="87"/>
      <c r="OU127" s="87"/>
      <c r="OV127" s="87"/>
      <c r="OW127" s="87"/>
      <c r="OX127" s="87"/>
      <c r="OY127" s="87"/>
      <c r="OZ127" s="87"/>
      <c r="PA127" s="87"/>
      <c r="PB127" s="87"/>
      <c r="PC127" s="87"/>
      <c r="PD127" s="87"/>
      <c r="PE127" s="87"/>
      <c r="PF127" s="87"/>
      <c r="PG127" s="87"/>
      <c r="PH127" s="87"/>
      <c r="PI127" s="87"/>
      <c r="PJ127" s="87"/>
      <c r="PK127" s="87"/>
      <c r="PL127" s="87"/>
      <c r="PM127" s="87"/>
      <c r="PN127" s="87"/>
      <c r="PO127" s="87"/>
      <c r="PP127" s="87"/>
      <c r="PQ127" s="87"/>
      <c r="PR127" s="87"/>
      <c r="PS127" s="87"/>
      <c r="PT127" s="87"/>
      <c r="PU127" s="87"/>
      <c r="PV127" s="87"/>
      <c r="PW127" s="87"/>
      <c r="PX127" s="87"/>
      <c r="PY127" s="87"/>
      <c r="PZ127" s="87"/>
      <c r="QA127" s="87"/>
      <c r="QB127" s="87"/>
      <c r="QC127" s="87"/>
      <c r="QD127" s="87"/>
      <c r="QE127" s="87"/>
      <c r="QF127" s="87"/>
      <c r="QG127" s="87"/>
      <c r="QH127" s="87"/>
      <c r="QI127" s="87"/>
      <c r="QJ127" s="87"/>
      <c r="QK127" s="87"/>
      <c r="QL127" s="87"/>
      <c r="QM127" s="87"/>
      <c r="QN127" s="87"/>
      <c r="QO127" s="87"/>
      <c r="QP127" s="87"/>
      <c r="QQ127" s="87"/>
      <c r="QR127" s="87"/>
      <c r="QS127" s="87"/>
      <c r="QT127" s="87"/>
      <c r="QU127" s="87"/>
      <c r="QV127" s="87"/>
      <c r="QW127" s="87"/>
      <c r="QX127" s="87"/>
      <c r="QY127" s="87"/>
      <c r="QZ127" s="87"/>
      <c r="RA127" s="87"/>
      <c r="RB127" s="87"/>
      <c r="RC127" s="87"/>
      <c r="RD127" s="87"/>
      <c r="RE127" s="87"/>
      <c r="RF127" s="87"/>
      <c r="RG127" s="87"/>
      <c r="RH127" s="87"/>
      <c r="RI127" s="87"/>
      <c r="RJ127" s="87"/>
      <c r="RK127" s="87"/>
      <c r="RL127" s="87"/>
      <c r="RM127" s="87"/>
      <c r="RN127" s="87"/>
      <c r="RO127" s="87"/>
      <c r="RP127" s="87"/>
      <c r="RQ127" s="87"/>
      <c r="RR127" s="87"/>
      <c r="RS127" s="87"/>
      <c r="RT127" s="87"/>
      <c r="RU127" s="87"/>
      <c r="RV127" s="87"/>
      <c r="RW127" s="87"/>
      <c r="RX127" s="87"/>
      <c r="RY127" s="87"/>
      <c r="RZ127" s="87"/>
      <c r="SA127" s="87"/>
      <c r="SB127" s="87"/>
      <c r="SC127" s="87"/>
      <c r="SD127" s="87"/>
      <c r="SE127" s="87"/>
      <c r="SF127" s="87"/>
      <c r="SG127" s="87"/>
      <c r="SH127" s="87"/>
      <c r="SI127" s="87"/>
      <c r="SJ127" s="87"/>
      <c r="SK127" s="87"/>
      <c r="SL127" s="87"/>
      <c r="SM127" s="87"/>
      <c r="SN127" s="87"/>
      <c r="SO127" s="87"/>
      <c r="SP127" s="87"/>
      <c r="SQ127" s="87"/>
      <c r="SR127" s="87"/>
      <c r="SS127" s="87"/>
      <c r="ST127" s="87"/>
      <c r="SU127" s="87"/>
      <c r="SV127" s="87"/>
      <c r="SW127" s="87"/>
      <c r="SX127" s="87"/>
      <c r="SY127" s="87"/>
      <c r="SZ127" s="87"/>
      <c r="TA127" s="87"/>
      <c r="TB127" s="87"/>
      <c r="TC127" s="87"/>
      <c r="TD127" s="87"/>
      <c r="TE127" s="87"/>
      <c r="TF127" s="87"/>
      <c r="TG127" s="87"/>
      <c r="TH127" s="87"/>
      <c r="TI127" s="87"/>
      <c r="TJ127" s="87"/>
      <c r="TK127" s="87"/>
      <c r="TL127" s="87"/>
      <c r="TM127" s="87"/>
      <c r="TN127" s="87"/>
      <c r="TO127" s="87"/>
      <c r="TP127" s="87"/>
      <c r="TQ127" s="87"/>
      <c r="TR127" s="87"/>
      <c r="TS127" s="87"/>
      <c r="TT127" s="87"/>
      <c r="TU127" s="87"/>
      <c r="TV127" s="87"/>
      <c r="TW127" s="87"/>
      <c r="TX127" s="87"/>
      <c r="TY127" s="87"/>
      <c r="TZ127" s="87"/>
      <c r="UA127" s="87"/>
      <c r="UB127" s="87"/>
      <c r="UC127" s="87"/>
      <c r="UD127" s="87"/>
      <c r="UE127" s="87"/>
      <c r="UF127" s="87"/>
      <c r="UG127" s="87"/>
      <c r="UH127" s="87"/>
      <c r="UI127" s="87"/>
      <c r="UJ127" s="87"/>
      <c r="UK127" s="87"/>
      <c r="UL127" s="87"/>
      <c r="UM127" s="87"/>
      <c r="UN127" s="87"/>
      <c r="UO127" s="87"/>
      <c r="UP127" s="87"/>
      <c r="UQ127" s="87"/>
      <c r="UR127" s="87"/>
      <c r="US127" s="87"/>
      <c r="UT127" s="87"/>
      <c r="UU127" s="87"/>
      <c r="UV127" s="87"/>
      <c r="UW127" s="87"/>
      <c r="UX127" s="87"/>
      <c r="UY127" s="87"/>
      <c r="UZ127" s="87"/>
      <c r="VA127" s="87"/>
      <c r="VB127" s="87"/>
      <c r="VC127" s="87"/>
      <c r="VD127" s="87"/>
      <c r="VE127" s="87"/>
      <c r="VF127" s="87"/>
      <c r="VG127" s="87"/>
      <c r="VH127" s="87"/>
      <c r="VI127" s="87"/>
      <c r="VJ127" s="87"/>
      <c r="VK127" s="87"/>
      <c r="VL127" s="87"/>
      <c r="VM127" s="87"/>
      <c r="VN127" s="87"/>
      <c r="VO127" s="87"/>
      <c r="VP127" s="87"/>
      <c r="VQ127" s="87"/>
      <c r="VR127" s="87"/>
      <c r="VS127" s="87"/>
      <c r="VT127" s="87"/>
      <c r="VU127" s="87"/>
      <c r="VV127" s="87"/>
      <c r="VW127" s="87"/>
      <c r="VX127" s="87"/>
      <c r="VY127" s="87"/>
      <c r="VZ127" s="87"/>
      <c r="WA127" s="87"/>
      <c r="WB127" s="87"/>
      <c r="WC127" s="87"/>
      <c r="WD127" s="87"/>
      <c r="WE127" s="87"/>
      <c r="WF127" s="87"/>
      <c r="WG127" s="87"/>
      <c r="WH127" s="87"/>
      <c r="WI127" s="87"/>
      <c r="WJ127" s="87"/>
      <c r="WK127" s="87"/>
      <c r="WL127" s="87"/>
      <c r="WM127" s="87"/>
      <c r="WN127" s="87"/>
      <c r="WO127" s="87"/>
      <c r="WP127" s="87"/>
      <c r="WQ127" s="87"/>
      <c r="WR127" s="87"/>
      <c r="WS127" s="87"/>
      <c r="WT127" s="87"/>
      <c r="WU127" s="87"/>
      <c r="WV127" s="87"/>
      <c r="WW127" s="87"/>
      <c r="WX127" s="87"/>
      <c r="WY127" s="87"/>
      <c r="WZ127" s="87"/>
      <c r="XA127" s="87"/>
      <c r="XB127" s="87"/>
      <c r="XC127" s="87"/>
      <c r="XD127" s="87"/>
      <c r="XE127" s="87"/>
      <c r="XF127" s="87"/>
      <c r="XG127" s="87"/>
      <c r="XH127" s="87"/>
      <c r="XI127" s="87"/>
      <c r="XJ127" s="87"/>
      <c r="XK127" s="87"/>
      <c r="XL127" s="87"/>
      <c r="XM127" s="87"/>
      <c r="XN127" s="87"/>
      <c r="XO127" s="87"/>
      <c r="XP127" s="87"/>
      <c r="XQ127" s="87"/>
      <c r="XR127" s="87"/>
      <c r="XS127" s="87"/>
      <c r="XT127" s="87"/>
      <c r="XU127" s="87"/>
      <c r="XV127" s="87"/>
      <c r="XW127" s="87"/>
      <c r="XX127" s="87"/>
      <c r="XY127" s="87"/>
      <c r="XZ127" s="87"/>
      <c r="YA127" s="87"/>
      <c r="YB127" s="87"/>
      <c r="YC127" s="87"/>
      <c r="YD127" s="87"/>
      <c r="YE127" s="87"/>
      <c r="YF127" s="87"/>
      <c r="YG127" s="87"/>
      <c r="YH127" s="87"/>
      <c r="YI127" s="87"/>
      <c r="YJ127" s="87"/>
      <c r="YK127" s="87"/>
      <c r="YL127" s="87"/>
      <c r="YM127" s="87"/>
      <c r="YN127" s="87"/>
      <c r="YO127" s="87"/>
      <c r="YP127" s="87"/>
      <c r="YQ127" s="87"/>
      <c r="YR127" s="87"/>
      <c r="YS127" s="87"/>
      <c r="YT127" s="87"/>
      <c r="YU127" s="87"/>
      <c r="YV127" s="87"/>
      <c r="YW127" s="87"/>
      <c r="YX127" s="87"/>
      <c r="YY127" s="87"/>
      <c r="YZ127" s="87"/>
      <c r="ZA127" s="87"/>
      <c r="ZB127" s="87"/>
      <c r="ZC127" s="87"/>
      <c r="ZD127" s="87"/>
      <c r="ZE127" s="87"/>
      <c r="ZF127" s="87"/>
      <c r="ZG127" s="87"/>
      <c r="ZH127" s="87"/>
      <c r="ZI127" s="87"/>
      <c r="ZJ127" s="87"/>
      <c r="ZK127" s="87"/>
      <c r="ZL127" s="87"/>
      <c r="ZM127" s="87"/>
      <c r="ZN127" s="87"/>
      <c r="ZO127" s="87"/>
      <c r="ZP127" s="87"/>
      <c r="ZQ127" s="87"/>
      <c r="ZR127" s="87"/>
      <c r="ZS127" s="87"/>
      <c r="ZT127" s="87"/>
      <c r="ZU127" s="87"/>
      <c r="ZV127" s="87"/>
      <c r="ZW127" s="87"/>
      <c r="ZX127" s="87"/>
      <c r="ZY127" s="87"/>
      <c r="ZZ127" s="87"/>
      <c r="AAA127" s="87"/>
      <c r="AAB127" s="87"/>
      <c r="AAC127" s="87"/>
      <c r="AAD127" s="87"/>
      <c r="AAE127" s="87"/>
      <c r="AAF127" s="87"/>
      <c r="AAG127" s="87"/>
      <c r="AAH127" s="87"/>
      <c r="AAI127" s="87"/>
      <c r="AAJ127" s="87"/>
      <c r="AAK127" s="87"/>
      <c r="AAL127" s="87"/>
      <c r="AAM127" s="87"/>
      <c r="AAN127" s="87"/>
      <c r="AAO127" s="87"/>
      <c r="AAP127" s="87"/>
      <c r="AAQ127" s="87"/>
      <c r="AAR127" s="87"/>
      <c r="AAS127" s="87"/>
      <c r="AAT127" s="87"/>
      <c r="AAU127" s="87"/>
      <c r="AAV127" s="87"/>
      <c r="AAW127" s="87"/>
      <c r="AAX127" s="87"/>
      <c r="AAY127" s="87"/>
      <c r="AAZ127" s="87"/>
      <c r="ABA127" s="87"/>
      <c r="ABB127" s="87"/>
      <c r="ABC127" s="87"/>
      <c r="ABD127" s="87"/>
      <c r="ABE127" s="87"/>
      <c r="ABF127" s="87"/>
      <c r="ABG127" s="87"/>
      <c r="ABH127" s="87"/>
      <c r="ABI127" s="87"/>
      <c r="ABJ127" s="87"/>
      <c r="ABK127" s="87"/>
      <c r="ABL127" s="87"/>
      <c r="ABM127" s="87"/>
      <c r="ABN127" s="87"/>
      <c r="ABO127" s="87"/>
      <c r="ABP127" s="87"/>
      <c r="ABQ127" s="87"/>
      <c r="ABR127" s="87"/>
      <c r="ABS127" s="87"/>
      <c r="ABT127" s="87"/>
      <c r="ABU127" s="87"/>
      <c r="ABV127" s="87"/>
      <c r="ABW127" s="87"/>
      <c r="ABX127" s="87"/>
      <c r="ABY127" s="87"/>
      <c r="ABZ127" s="87"/>
      <c r="ACA127" s="87"/>
      <c r="ACB127" s="87"/>
      <c r="ACC127" s="87"/>
      <c r="ACD127" s="87"/>
      <c r="ACE127" s="87"/>
      <c r="ACF127" s="87"/>
      <c r="ACG127" s="87"/>
      <c r="ACH127" s="87"/>
      <c r="ACI127" s="87"/>
      <c r="ACJ127" s="87"/>
      <c r="ACK127" s="87"/>
      <c r="ACL127" s="87"/>
      <c r="ACM127" s="87"/>
      <c r="ACN127" s="87"/>
      <c r="ACO127" s="87"/>
      <c r="ACP127" s="87"/>
      <c r="ACQ127" s="87"/>
      <c r="ACR127" s="87"/>
      <c r="ACS127" s="87"/>
      <c r="ACT127" s="87"/>
      <c r="ACU127" s="87"/>
      <c r="ACV127" s="87"/>
      <c r="ACW127" s="87"/>
      <c r="ACX127" s="87"/>
      <c r="ACY127" s="87"/>
      <c r="ACZ127" s="87"/>
      <c r="ADA127" s="87"/>
      <c r="ADB127" s="87"/>
      <c r="ADC127" s="87"/>
      <c r="ADD127" s="87"/>
      <c r="ADE127" s="87"/>
      <c r="ADF127" s="87"/>
      <c r="ADG127" s="87"/>
      <c r="ADH127" s="87"/>
      <c r="ADI127" s="87"/>
      <c r="ADJ127" s="87"/>
      <c r="ADK127" s="87"/>
      <c r="ADL127" s="87"/>
      <c r="ADM127" s="87"/>
      <c r="ADN127" s="87"/>
      <c r="ADO127" s="87"/>
      <c r="ADP127" s="87"/>
      <c r="ADQ127" s="87"/>
      <c r="ADR127" s="87"/>
      <c r="ADS127" s="87"/>
      <c r="ADT127" s="87"/>
      <c r="ADU127" s="87"/>
      <c r="ADV127" s="87"/>
      <c r="ADW127" s="87"/>
      <c r="ADX127" s="87"/>
      <c r="ADY127" s="87"/>
      <c r="ADZ127" s="87"/>
      <c r="AEA127" s="87"/>
      <c r="AEB127" s="87"/>
      <c r="AEC127" s="87"/>
      <c r="AED127" s="87"/>
      <c r="AEE127" s="87"/>
      <c r="AEF127" s="87"/>
      <c r="AEG127" s="87"/>
      <c r="AEH127" s="87"/>
      <c r="AEI127" s="87"/>
      <c r="AEJ127" s="87"/>
      <c r="AEK127" s="87"/>
      <c r="AEL127" s="87"/>
      <c r="AEM127" s="87"/>
      <c r="AEN127" s="87"/>
      <c r="AEO127" s="87"/>
      <c r="AEP127" s="87"/>
      <c r="AEQ127" s="87"/>
      <c r="AER127" s="87"/>
      <c r="AES127" s="87"/>
      <c r="AET127" s="87"/>
      <c r="AEU127" s="87"/>
      <c r="AEV127" s="87"/>
      <c r="AEW127" s="87"/>
      <c r="AEX127" s="87"/>
      <c r="AEY127" s="87"/>
      <c r="AEZ127" s="87"/>
      <c r="AFA127" s="87"/>
      <c r="AFB127" s="87"/>
      <c r="AFC127" s="87"/>
      <c r="AFD127" s="87"/>
      <c r="AFE127" s="87"/>
      <c r="AFF127" s="87"/>
      <c r="AFG127" s="87"/>
      <c r="AFH127" s="87"/>
      <c r="AFI127" s="87"/>
      <c r="AFJ127" s="87"/>
      <c r="AFK127" s="87"/>
      <c r="AFL127" s="87"/>
      <c r="AFM127" s="87"/>
      <c r="AFN127" s="87"/>
      <c r="AFO127" s="87"/>
      <c r="AFP127" s="87"/>
      <c r="AFQ127" s="87"/>
      <c r="AFR127" s="87"/>
      <c r="AFS127" s="87"/>
      <c r="AFT127" s="87"/>
      <c r="AFU127" s="87"/>
      <c r="AFV127" s="87"/>
      <c r="AFW127" s="87"/>
      <c r="AFX127" s="87"/>
      <c r="AFY127" s="87"/>
      <c r="AFZ127" s="87"/>
      <c r="AGA127" s="87"/>
      <c r="AGB127" s="87"/>
      <c r="AGC127" s="87"/>
      <c r="AGD127" s="87"/>
      <c r="AGE127" s="87"/>
      <c r="AGF127" s="87"/>
      <c r="AGG127" s="87"/>
      <c r="AGH127" s="87"/>
      <c r="AGI127" s="87"/>
      <c r="AGJ127" s="87"/>
      <c r="AGK127" s="87"/>
      <c r="AGL127" s="87"/>
      <c r="AGM127" s="87"/>
      <c r="AGN127" s="87"/>
      <c r="AGO127" s="87"/>
      <c r="AGP127" s="87"/>
      <c r="AGQ127" s="87"/>
      <c r="AGR127" s="87"/>
      <c r="AGS127" s="87"/>
      <c r="AGT127" s="87"/>
      <c r="AGU127" s="87"/>
      <c r="AGV127" s="87"/>
      <c r="AGW127" s="87"/>
      <c r="AGX127" s="87"/>
      <c r="AGY127" s="87"/>
      <c r="AGZ127" s="87"/>
      <c r="AHA127" s="87"/>
      <c r="AHB127" s="87"/>
      <c r="AHC127" s="87"/>
      <c r="AHD127" s="87"/>
      <c r="AHE127" s="87"/>
      <c r="AHF127" s="87"/>
      <c r="AHG127" s="87"/>
      <c r="AHH127" s="87"/>
      <c r="AHI127" s="87"/>
      <c r="AHJ127" s="87"/>
      <c r="AHK127" s="87"/>
      <c r="AHL127" s="87"/>
      <c r="AHM127" s="87"/>
      <c r="AHN127" s="87"/>
      <c r="AHO127" s="87"/>
      <c r="AHP127" s="87"/>
      <c r="AHQ127" s="87"/>
      <c r="AHR127" s="87"/>
      <c r="AHS127" s="87"/>
      <c r="AHT127" s="87"/>
      <c r="AHU127" s="87"/>
      <c r="AHV127" s="87"/>
      <c r="AHW127" s="87"/>
      <c r="AHX127" s="87"/>
      <c r="AHY127" s="87"/>
      <c r="AHZ127" s="87"/>
      <c r="AIA127" s="87"/>
      <c r="AIB127" s="87"/>
      <c r="AIC127" s="87"/>
      <c r="AID127" s="87"/>
      <c r="AIE127" s="87"/>
      <c r="AIF127" s="87"/>
      <c r="AIG127" s="87"/>
      <c r="AIH127" s="87"/>
      <c r="AII127" s="87"/>
      <c r="AIJ127" s="87"/>
      <c r="AIK127" s="87"/>
      <c r="AIL127" s="87"/>
      <c r="AIM127" s="87"/>
      <c r="AIN127" s="87"/>
      <c r="AIO127" s="87"/>
      <c r="AIP127" s="87"/>
      <c r="AIQ127" s="87"/>
      <c r="AIR127" s="87"/>
      <c r="AIS127" s="87"/>
      <c r="AIT127" s="87"/>
      <c r="AIU127" s="87"/>
      <c r="AIV127" s="87"/>
      <c r="AIW127" s="87"/>
      <c r="AIX127" s="87"/>
      <c r="AIY127" s="87"/>
      <c r="AIZ127" s="87"/>
      <c r="AJA127" s="87"/>
      <c r="AJB127" s="87"/>
      <c r="AJC127" s="87"/>
      <c r="AJD127" s="87"/>
      <c r="AJE127" s="87"/>
      <c r="AJF127" s="87"/>
      <c r="AJG127" s="87"/>
      <c r="AJH127" s="87"/>
      <c r="AJI127" s="87"/>
      <c r="AJJ127" s="87"/>
      <c r="AJK127" s="87"/>
      <c r="AJL127" s="87"/>
      <c r="AJM127" s="87"/>
      <c r="AJN127" s="87"/>
      <c r="AJO127" s="87"/>
      <c r="AJP127" s="87"/>
      <c r="AJQ127" s="87"/>
      <c r="AJR127" s="87"/>
      <c r="AJS127" s="87"/>
      <c r="AJT127" s="87"/>
      <c r="AJU127" s="87"/>
      <c r="AJV127" s="87"/>
      <c r="AJW127" s="87"/>
      <c r="AJX127" s="87"/>
      <c r="AJY127" s="87"/>
      <c r="AJZ127" s="87"/>
      <c r="AKA127" s="87"/>
      <c r="AKB127" s="87"/>
      <c r="AKC127" s="87"/>
      <c r="AKD127" s="87"/>
      <c r="AKE127" s="87"/>
      <c r="AKF127" s="87"/>
      <c r="AKG127" s="87"/>
      <c r="AKH127" s="87"/>
      <c r="AKI127" s="87"/>
      <c r="AKJ127" s="87"/>
      <c r="AKK127" s="87"/>
      <c r="AKL127" s="87"/>
      <c r="AKM127" s="87"/>
      <c r="AKN127" s="87"/>
      <c r="AKO127" s="87"/>
      <c r="AKP127" s="87"/>
      <c r="AKQ127" s="87"/>
      <c r="AKR127" s="87"/>
      <c r="AKS127" s="87"/>
      <c r="AKT127" s="87"/>
      <c r="AKU127" s="87"/>
      <c r="AKV127" s="87"/>
      <c r="AKW127" s="87"/>
      <c r="AKX127" s="87"/>
      <c r="AKY127" s="87"/>
      <c r="AKZ127" s="87"/>
      <c r="ALA127" s="87"/>
      <c r="ALB127" s="87"/>
      <c r="ALC127" s="87"/>
      <c r="ALD127" s="87"/>
      <c r="ALE127" s="87"/>
      <c r="ALF127" s="87"/>
      <c r="ALG127" s="87"/>
      <c r="ALH127" s="87"/>
      <c r="ALI127" s="87"/>
      <c r="ALJ127" s="87"/>
      <c r="ALK127" s="87"/>
      <c r="ALL127" s="87"/>
      <c r="ALM127" s="87"/>
      <c r="ALN127" s="87"/>
      <c r="ALO127" s="87"/>
      <c r="ALP127" s="87"/>
      <c r="ALQ127" s="87"/>
      <c r="ALR127" s="87"/>
      <c r="ALS127" s="87"/>
      <c r="ALT127" s="87"/>
      <c r="ALU127" s="87"/>
      <c r="ALV127" s="87"/>
      <c r="ALW127" s="87"/>
      <c r="ALX127" s="87"/>
      <c r="ALY127" s="87"/>
      <c r="ALZ127" s="87"/>
      <c r="AMA127" s="87"/>
      <c r="AMB127" s="87"/>
      <c r="AMC127" s="87"/>
      <c r="AMD127" s="87"/>
      <c r="AME127" s="87"/>
      <c r="AMF127" s="87"/>
      <c r="AMG127" s="87"/>
      <c r="AMH127" s="87"/>
      <c r="AMI127" s="87"/>
      <c r="AMJ127" s="87"/>
      <c r="AMK127" s="87"/>
      <c r="AML127" s="87"/>
      <c r="AMM127" s="87"/>
      <c r="AMN127" s="87"/>
      <c r="AMO127" s="87"/>
      <c r="AMP127" s="87"/>
      <c r="AMQ127" s="87"/>
      <c r="AMR127" s="87"/>
      <c r="AMS127" s="87"/>
      <c r="AMT127" s="87"/>
      <c r="AMU127" s="87"/>
      <c r="AMV127" s="87"/>
      <c r="AMW127" s="87"/>
      <c r="AMX127" s="87"/>
      <c r="AMY127" s="87"/>
      <c r="AMZ127" s="87"/>
      <c r="ANA127" s="87"/>
      <c r="ANB127" s="87"/>
      <c r="ANC127" s="87"/>
      <c r="AND127" s="87"/>
      <c r="ANE127" s="87"/>
      <c r="ANF127" s="87"/>
      <c r="ANG127" s="87"/>
      <c r="ANH127" s="87"/>
      <c r="ANI127" s="87"/>
      <c r="ANJ127" s="87"/>
      <c r="ANK127" s="87"/>
      <c r="ANL127" s="87"/>
      <c r="ANM127" s="87"/>
      <c r="ANN127" s="87"/>
      <c r="ANO127" s="87"/>
      <c r="ANP127" s="87"/>
      <c r="ANQ127" s="87"/>
      <c r="ANR127" s="87"/>
      <c r="ANS127" s="87"/>
      <c r="ANT127" s="87"/>
      <c r="ANU127" s="87"/>
      <c r="ANV127" s="87"/>
      <c r="ANW127" s="87"/>
      <c r="ANX127" s="87"/>
      <c r="ANY127" s="87"/>
      <c r="ANZ127" s="87"/>
      <c r="AOA127" s="87"/>
      <c r="AOB127" s="87"/>
      <c r="AOC127" s="87"/>
      <c r="AOD127" s="87"/>
      <c r="AOE127" s="87"/>
      <c r="AOF127" s="87"/>
      <c r="AOG127" s="87"/>
      <c r="AOH127" s="87"/>
      <c r="AOI127" s="87"/>
      <c r="AOJ127" s="87"/>
      <c r="AOK127" s="87"/>
      <c r="AOL127" s="87"/>
      <c r="AOM127" s="87"/>
      <c r="AON127" s="87"/>
      <c r="AOO127" s="87"/>
      <c r="AOP127" s="87"/>
      <c r="AOQ127" s="87"/>
      <c r="AOR127" s="87"/>
      <c r="AOS127" s="87"/>
      <c r="AOT127" s="87"/>
      <c r="AOU127" s="87"/>
      <c r="AOV127" s="87"/>
      <c r="AOW127" s="87"/>
      <c r="AOX127" s="87"/>
      <c r="AOY127" s="87"/>
      <c r="AOZ127" s="87"/>
      <c r="APA127" s="87"/>
      <c r="APB127" s="87"/>
      <c r="APC127" s="87"/>
      <c r="APD127" s="87"/>
      <c r="APE127" s="87"/>
      <c r="APF127" s="87"/>
      <c r="APG127" s="87"/>
      <c r="APH127" s="87"/>
      <c r="API127" s="87"/>
      <c r="APJ127" s="87"/>
      <c r="APK127" s="87"/>
      <c r="APL127" s="87"/>
      <c r="APM127" s="87"/>
      <c r="APN127" s="87"/>
      <c r="APO127" s="87"/>
      <c r="APP127" s="87"/>
      <c r="APQ127" s="87"/>
      <c r="APR127" s="87"/>
      <c r="APS127" s="87"/>
      <c r="APT127" s="87"/>
      <c r="APU127" s="87"/>
      <c r="APV127" s="87"/>
      <c r="APW127" s="87"/>
      <c r="APX127" s="87"/>
      <c r="APY127" s="87"/>
      <c r="APZ127" s="87"/>
      <c r="AQA127" s="87"/>
      <c r="AQB127" s="87"/>
      <c r="AQC127" s="87"/>
      <c r="AQD127" s="87"/>
      <c r="AQE127" s="87"/>
      <c r="AQF127" s="87"/>
      <c r="AQG127" s="87"/>
      <c r="AQH127" s="87"/>
      <c r="AQI127" s="87"/>
      <c r="AQJ127" s="87"/>
      <c r="AQK127" s="87"/>
      <c r="AQL127" s="87"/>
      <c r="AQM127" s="87"/>
      <c r="AQN127" s="87"/>
      <c r="AQO127" s="87"/>
      <c r="AQP127" s="87"/>
      <c r="AQQ127" s="87"/>
      <c r="AQR127" s="87"/>
      <c r="AQS127" s="87"/>
      <c r="AQT127" s="87"/>
      <c r="AQU127" s="87"/>
      <c r="AQV127" s="87"/>
      <c r="AQW127" s="87"/>
      <c r="AQX127" s="87"/>
      <c r="AQY127" s="87"/>
      <c r="AQZ127" s="87"/>
      <c r="ARA127" s="87"/>
      <c r="ARB127" s="87"/>
      <c r="ARC127" s="87"/>
      <c r="ARD127" s="87"/>
      <c r="ARE127" s="87"/>
      <c r="ARF127" s="87"/>
      <c r="ARG127" s="87"/>
      <c r="ARH127" s="87"/>
      <c r="ARI127" s="87"/>
      <c r="ARJ127" s="87"/>
      <c r="ARK127" s="87"/>
      <c r="ARL127" s="87"/>
      <c r="ARM127" s="87"/>
      <c r="ARN127" s="87"/>
      <c r="ARO127" s="87"/>
      <c r="ARP127" s="87"/>
      <c r="ARQ127" s="87"/>
      <c r="ARR127" s="87"/>
      <c r="ARS127" s="87"/>
      <c r="ART127" s="87"/>
      <c r="ARU127" s="87"/>
      <c r="ARV127" s="87"/>
      <c r="ARW127" s="87"/>
      <c r="ARX127" s="87"/>
      <c r="ARY127" s="87"/>
      <c r="ARZ127" s="87"/>
      <c r="ASA127" s="87"/>
      <c r="ASB127" s="87"/>
      <c r="ASC127" s="87"/>
      <c r="ASD127" s="87"/>
      <c r="ASE127" s="87"/>
      <c r="ASF127" s="87"/>
      <c r="ASG127" s="87"/>
      <c r="ASH127" s="87"/>
      <c r="ASI127" s="87"/>
      <c r="ASJ127" s="87"/>
      <c r="ASK127" s="87"/>
      <c r="ASL127" s="87"/>
      <c r="ASM127" s="87"/>
      <c r="ASN127" s="87"/>
      <c r="ASO127" s="87"/>
      <c r="ASP127" s="87"/>
      <c r="ASQ127" s="87"/>
      <c r="ASR127" s="87"/>
      <c r="ASS127" s="87"/>
      <c r="AST127" s="87"/>
      <c r="ASU127" s="87"/>
      <c r="ASV127" s="87"/>
      <c r="ASW127" s="87"/>
      <c r="ASX127" s="87"/>
      <c r="ASY127" s="87"/>
      <c r="ASZ127" s="87"/>
      <c r="ATA127" s="87"/>
      <c r="ATB127" s="87"/>
      <c r="ATC127" s="87"/>
      <c r="ATD127" s="87"/>
      <c r="ATE127" s="87"/>
      <c r="ATF127" s="87"/>
      <c r="ATG127" s="87"/>
      <c r="ATH127" s="87"/>
      <c r="ATI127" s="87"/>
      <c r="ATJ127" s="87"/>
      <c r="ATK127" s="87"/>
      <c r="ATL127" s="87"/>
      <c r="ATM127" s="87"/>
      <c r="ATN127" s="87"/>
      <c r="ATO127" s="87"/>
      <c r="ATP127" s="87"/>
      <c r="ATQ127" s="87"/>
      <c r="ATR127" s="87"/>
      <c r="ATS127" s="87"/>
      <c r="ATT127" s="87"/>
      <c r="ATU127" s="87"/>
      <c r="ATV127" s="87"/>
      <c r="ATW127" s="87"/>
      <c r="ATX127" s="87"/>
      <c r="ATY127" s="87"/>
      <c r="ATZ127" s="87"/>
      <c r="AUA127" s="87"/>
      <c r="AUB127" s="87"/>
      <c r="AUC127" s="87"/>
      <c r="AUD127" s="87"/>
      <c r="AUE127" s="87"/>
      <c r="AUF127" s="87"/>
      <c r="AUG127" s="87"/>
      <c r="AUH127" s="87"/>
      <c r="AUI127" s="87"/>
      <c r="AUJ127" s="87"/>
      <c r="AUK127" s="87"/>
      <c r="AUL127" s="87"/>
      <c r="AUM127" s="87"/>
      <c r="AUN127" s="87"/>
      <c r="AUO127" s="87"/>
      <c r="AUP127" s="87"/>
      <c r="AUQ127" s="87"/>
      <c r="AUR127" s="87"/>
      <c r="AUS127" s="87"/>
      <c r="AUT127" s="87"/>
      <c r="AUU127" s="87"/>
      <c r="AUV127" s="87"/>
      <c r="AUW127" s="87"/>
      <c r="AUX127" s="87"/>
      <c r="AUY127" s="87"/>
      <c r="AUZ127" s="87"/>
      <c r="AVA127" s="87"/>
      <c r="AVB127" s="87"/>
      <c r="AVC127" s="87"/>
      <c r="AVD127" s="87"/>
      <c r="AVE127" s="87"/>
      <c r="AVF127" s="87"/>
      <c r="AVG127" s="87"/>
      <c r="AVH127" s="87"/>
      <c r="AVI127" s="87"/>
      <c r="AVJ127" s="87"/>
      <c r="AVK127" s="87"/>
      <c r="AVL127" s="87"/>
      <c r="AVM127" s="87"/>
      <c r="AVN127" s="87"/>
      <c r="AVO127" s="87"/>
      <c r="AVP127" s="87"/>
      <c r="AVQ127" s="87"/>
      <c r="AVR127" s="87"/>
      <c r="AVS127" s="87"/>
      <c r="AVT127" s="87"/>
      <c r="AVU127" s="87"/>
      <c r="AVV127" s="87"/>
      <c r="AVW127" s="87"/>
      <c r="AVX127" s="87"/>
      <c r="AVY127" s="87"/>
      <c r="AVZ127" s="87"/>
      <c r="AWA127" s="87"/>
      <c r="AWB127" s="87"/>
      <c r="AWC127" s="87"/>
      <c r="AWD127" s="87"/>
      <c r="AWE127" s="87"/>
      <c r="AWF127" s="87"/>
      <c r="AWG127" s="87"/>
      <c r="AWH127" s="87"/>
      <c r="AWI127" s="87"/>
      <c r="AWJ127" s="87"/>
      <c r="AWK127" s="87"/>
      <c r="AWL127" s="87"/>
      <c r="AWM127" s="87"/>
      <c r="AWN127" s="87"/>
      <c r="AWO127" s="87"/>
      <c r="AWP127" s="87"/>
      <c r="AWQ127" s="87"/>
      <c r="AWR127" s="87"/>
      <c r="AWS127" s="87"/>
      <c r="AWT127" s="87"/>
      <c r="AWU127" s="87"/>
      <c r="AWV127" s="87"/>
      <c r="AWW127" s="87"/>
      <c r="AWX127" s="87"/>
      <c r="AWY127" s="87"/>
      <c r="AWZ127" s="87"/>
      <c r="AXA127" s="87"/>
      <c r="AXB127" s="87"/>
      <c r="AXC127" s="87"/>
      <c r="AXD127" s="87"/>
      <c r="AXE127" s="87"/>
      <c r="AXF127" s="87"/>
      <c r="AXG127" s="87"/>
      <c r="AXH127" s="87"/>
      <c r="AXI127" s="87"/>
      <c r="AXJ127" s="87"/>
      <c r="AXK127" s="87"/>
      <c r="AXL127" s="87"/>
      <c r="AXM127" s="87"/>
      <c r="AXN127" s="87"/>
      <c r="AXO127" s="87"/>
      <c r="AXP127" s="87"/>
      <c r="AXQ127" s="87"/>
      <c r="AXR127" s="87"/>
      <c r="AXS127" s="87"/>
      <c r="AXT127" s="87"/>
      <c r="AXU127" s="87"/>
      <c r="AXV127" s="87"/>
      <c r="AXW127" s="87"/>
      <c r="AXX127" s="87"/>
      <c r="AXY127" s="87"/>
      <c r="AXZ127" s="87"/>
      <c r="AYA127" s="87"/>
      <c r="AYB127" s="87"/>
      <c r="AYC127" s="87"/>
      <c r="AYD127" s="87"/>
      <c r="AYE127" s="87"/>
      <c r="AYF127" s="87"/>
      <c r="AYG127" s="87"/>
      <c r="AYH127" s="87"/>
      <c r="AYI127" s="87"/>
      <c r="AYJ127" s="87"/>
      <c r="AYK127" s="87"/>
      <c r="AYL127" s="87"/>
      <c r="AYM127" s="87"/>
      <c r="AYN127" s="87"/>
      <c r="AYO127" s="87"/>
      <c r="AYP127" s="87"/>
      <c r="AYQ127" s="87"/>
      <c r="AYR127" s="87"/>
      <c r="AYS127" s="87"/>
      <c r="AYT127" s="87"/>
      <c r="AYU127" s="87"/>
      <c r="AYV127" s="87"/>
      <c r="AYW127" s="87"/>
      <c r="AYX127" s="87"/>
      <c r="AYY127" s="87"/>
      <c r="AYZ127" s="87"/>
      <c r="AZA127" s="87"/>
      <c r="AZB127" s="87"/>
      <c r="AZC127" s="87"/>
      <c r="AZD127" s="87"/>
      <c r="AZE127" s="87"/>
      <c r="AZF127" s="87"/>
      <c r="AZG127" s="87"/>
      <c r="AZH127" s="87"/>
      <c r="AZI127" s="87"/>
      <c r="AZJ127" s="87"/>
      <c r="AZK127" s="87"/>
      <c r="AZL127" s="87"/>
      <c r="AZM127" s="87"/>
      <c r="AZN127" s="87"/>
      <c r="AZO127" s="87"/>
      <c r="AZP127" s="87"/>
      <c r="AZQ127" s="87"/>
      <c r="AZR127" s="87"/>
      <c r="AZS127" s="87"/>
      <c r="AZT127" s="87"/>
      <c r="AZU127" s="87"/>
      <c r="AZV127" s="87"/>
      <c r="AZW127" s="87"/>
      <c r="AZX127" s="87"/>
      <c r="AZY127" s="87"/>
      <c r="AZZ127" s="87"/>
      <c r="BAA127" s="87"/>
      <c r="BAB127" s="87"/>
      <c r="BAC127" s="87"/>
      <c r="BAD127" s="87"/>
      <c r="BAE127" s="87"/>
      <c r="BAF127" s="87"/>
      <c r="BAG127" s="87"/>
      <c r="BAH127" s="87"/>
      <c r="BAI127" s="87"/>
      <c r="BAJ127" s="87"/>
      <c r="BAK127" s="87"/>
      <c r="BAL127" s="87"/>
      <c r="BAM127" s="87"/>
      <c r="BAN127" s="87"/>
      <c r="BAO127" s="87"/>
      <c r="BAP127" s="87"/>
      <c r="BAQ127" s="87"/>
      <c r="BAR127" s="87"/>
      <c r="BAS127" s="87"/>
      <c r="BAT127" s="87"/>
      <c r="BAU127" s="87"/>
      <c r="BAV127" s="87"/>
      <c r="BAW127" s="87"/>
      <c r="BAX127" s="87"/>
      <c r="BAY127" s="87"/>
      <c r="BAZ127" s="87"/>
      <c r="BBA127" s="87"/>
      <c r="BBB127" s="87"/>
      <c r="BBC127" s="87"/>
      <c r="BBD127" s="87"/>
      <c r="BBE127" s="87"/>
      <c r="BBF127" s="87"/>
      <c r="BBG127" s="87"/>
      <c r="BBH127" s="87"/>
      <c r="BBI127" s="87"/>
      <c r="BBJ127" s="87"/>
      <c r="BBK127" s="87"/>
      <c r="BBL127" s="87"/>
      <c r="BBM127" s="87"/>
      <c r="BBN127" s="87"/>
      <c r="BBO127" s="87"/>
      <c r="BBP127" s="87"/>
      <c r="BBQ127" s="87"/>
      <c r="BBR127" s="87"/>
      <c r="BBS127" s="87"/>
      <c r="BBT127" s="87"/>
      <c r="BBU127" s="87"/>
      <c r="BBV127" s="87"/>
      <c r="BBW127" s="87"/>
      <c r="BBX127" s="87"/>
      <c r="BBY127" s="87"/>
      <c r="BBZ127" s="87"/>
      <c r="BCA127" s="87"/>
      <c r="BCB127" s="87"/>
      <c r="BCC127" s="87"/>
      <c r="BCD127" s="87"/>
      <c r="BCE127" s="87"/>
      <c r="BCF127" s="87"/>
      <c r="BCG127" s="87"/>
      <c r="BCH127" s="87"/>
      <c r="BCI127" s="87"/>
      <c r="BCJ127" s="87"/>
      <c r="BCK127" s="87"/>
      <c r="BCL127" s="87"/>
      <c r="BCM127" s="87"/>
      <c r="BCN127" s="87"/>
      <c r="BCO127" s="87"/>
      <c r="BCP127" s="87"/>
      <c r="BCQ127" s="87"/>
      <c r="BCR127" s="87"/>
      <c r="BCS127" s="87"/>
      <c r="BCT127" s="87"/>
      <c r="BCU127" s="87"/>
      <c r="BCV127" s="87"/>
      <c r="BCW127" s="87"/>
      <c r="BCX127" s="87"/>
      <c r="BCY127" s="87"/>
      <c r="BCZ127" s="87"/>
      <c r="BDA127" s="87"/>
      <c r="BDB127" s="87"/>
      <c r="BDC127" s="87"/>
      <c r="BDD127" s="87"/>
      <c r="BDE127" s="87"/>
      <c r="BDF127" s="87"/>
      <c r="BDG127" s="87"/>
      <c r="BDH127" s="87"/>
      <c r="BDI127" s="87"/>
      <c r="BDJ127" s="87"/>
      <c r="BDK127" s="87"/>
      <c r="BDL127" s="87"/>
      <c r="BDM127" s="87"/>
      <c r="BDN127" s="87"/>
      <c r="BDO127" s="87"/>
      <c r="BDP127" s="87"/>
      <c r="BDQ127" s="87"/>
      <c r="BDR127" s="87"/>
      <c r="BDS127" s="87"/>
      <c r="BDT127" s="87"/>
      <c r="BDU127" s="87"/>
      <c r="BDV127" s="87"/>
      <c r="BDW127" s="87"/>
      <c r="BDX127" s="87"/>
      <c r="BDY127" s="87"/>
      <c r="BDZ127" s="87"/>
      <c r="BEA127" s="87"/>
      <c r="BEB127" s="87"/>
      <c r="BEC127" s="87"/>
      <c r="BED127" s="87"/>
      <c r="BEE127" s="87"/>
      <c r="BEF127" s="87"/>
      <c r="BEG127" s="87"/>
      <c r="BEH127" s="87"/>
      <c r="BEI127" s="87"/>
      <c r="BEJ127" s="87"/>
      <c r="BEK127" s="87"/>
      <c r="BEL127" s="87"/>
      <c r="BEM127" s="87"/>
      <c r="BEN127" s="87"/>
      <c r="BEO127" s="87"/>
      <c r="BEP127" s="87"/>
      <c r="BEQ127" s="87"/>
      <c r="BER127" s="87"/>
      <c r="BES127" s="87"/>
      <c r="BET127" s="87"/>
      <c r="BEU127" s="87"/>
      <c r="BEV127" s="87"/>
      <c r="BEW127" s="87"/>
      <c r="BEX127" s="87"/>
      <c r="BEY127" s="87"/>
      <c r="BEZ127" s="87"/>
      <c r="BFA127" s="87"/>
      <c r="BFB127" s="87"/>
      <c r="BFC127" s="87"/>
      <c r="BFD127" s="87"/>
      <c r="BFE127" s="87"/>
      <c r="BFF127" s="87"/>
      <c r="BFG127" s="87"/>
      <c r="BFH127" s="87"/>
      <c r="BFI127" s="87"/>
      <c r="BFJ127" s="87"/>
      <c r="BFK127" s="87"/>
      <c r="BFL127" s="87"/>
      <c r="BFM127" s="87"/>
      <c r="BFN127" s="87"/>
      <c r="BFO127" s="87"/>
      <c r="BFP127" s="87"/>
      <c r="BFQ127" s="87"/>
      <c r="BFR127" s="87"/>
      <c r="BFS127" s="87"/>
      <c r="BFT127" s="87"/>
      <c r="BFU127" s="87"/>
      <c r="BFV127" s="87"/>
      <c r="BFW127" s="87"/>
      <c r="BFX127" s="87"/>
      <c r="BFY127" s="87"/>
      <c r="BFZ127" s="87"/>
      <c r="BGA127" s="87"/>
      <c r="BGB127" s="87"/>
      <c r="BGC127" s="87"/>
      <c r="BGD127" s="87"/>
      <c r="BGE127" s="87"/>
      <c r="BGF127" s="87"/>
      <c r="BGG127" s="87"/>
      <c r="BGH127" s="87"/>
      <c r="BGI127" s="87"/>
      <c r="BGJ127" s="87"/>
      <c r="BGK127" s="87"/>
      <c r="BGL127" s="87"/>
      <c r="BGM127" s="87"/>
      <c r="BGN127" s="87"/>
      <c r="BGO127" s="87"/>
      <c r="BGP127" s="87"/>
      <c r="BGQ127" s="87"/>
      <c r="BGR127" s="87"/>
      <c r="BGS127" s="87"/>
      <c r="BGT127" s="87"/>
      <c r="BGU127" s="87"/>
      <c r="BGV127" s="87"/>
      <c r="BGW127" s="87"/>
      <c r="BGX127" s="87"/>
      <c r="BGY127" s="87"/>
      <c r="BGZ127" s="87"/>
      <c r="BHA127" s="87"/>
      <c r="BHB127" s="87"/>
      <c r="BHC127" s="87"/>
      <c r="BHD127" s="87"/>
      <c r="BHE127" s="87"/>
      <c r="BHF127" s="87"/>
      <c r="BHG127" s="87"/>
      <c r="BHH127" s="87"/>
      <c r="BHI127" s="87"/>
      <c r="BHJ127" s="87"/>
      <c r="BHK127" s="87"/>
      <c r="BHL127" s="87"/>
      <c r="BHM127" s="87"/>
      <c r="BHN127" s="87"/>
      <c r="BHO127" s="87"/>
      <c r="BHP127" s="87"/>
      <c r="BHQ127" s="87"/>
      <c r="BHR127" s="87"/>
      <c r="BHS127" s="87"/>
      <c r="BHT127" s="87"/>
      <c r="BHU127" s="87"/>
      <c r="BHV127" s="87"/>
      <c r="BHW127" s="87"/>
      <c r="BHX127" s="87"/>
      <c r="BHY127" s="87"/>
      <c r="BHZ127" s="87"/>
      <c r="BIA127" s="87"/>
      <c r="BIB127" s="87"/>
      <c r="BIC127" s="87"/>
      <c r="BID127" s="87"/>
      <c r="BIE127" s="87"/>
      <c r="BIF127" s="87"/>
      <c r="BIG127" s="87"/>
      <c r="BIH127" s="87"/>
      <c r="BII127" s="87"/>
      <c r="BIJ127" s="87"/>
      <c r="BIK127" s="87"/>
      <c r="BIL127" s="87"/>
      <c r="BIM127" s="87"/>
      <c r="BIN127" s="87"/>
      <c r="BIO127" s="87"/>
      <c r="BIP127" s="87"/>
      <c r="BIQ127" s="87"/>
      <c r="BIR127" s="87"/>
      <c r="BIS127" s="87"/>
      <c r="BIT127" s="87"/>
      <c r="BIU127" s="87"/>
      <c r="BIV127" s="87"/>
      <c r="BIW127" s="87"/>
      <c r="BIX127" s="87"/>
      <c r="BIY127" s="87"/>
      <c r="BIZ127" s="87"/>
      <c r="BJA127" s="87"/>
      <c r="BJB127" s="87"/>
      <c r="BJC127" s="87"/>
      <c r="BJD127" s="87"/>
      <c r="BJE127" s="87"/>
      <c r="BJF127" s="87"/>
      <c r="BJG127" s="87"/>
      <c r="BJH127" s="87"/>
      <c r="BJI127" s="87"/>
      <c r="BJJ127" s="87"/>
      <c r="BJK127" s="87"/>
      <c r="BJL127" s="87"/>
      <c r="BJM127" s="87"/>
      <c r="BJN127" s="87"/>
      <c r="BJO127" s="87"/>
      <c r="BJP127" s="87"/>
      <c r="BJQ127" s="87"/>
      <c r="BJR127" s="87"/>
      <c r="BJS127" s="87"/>
      <c r="BJT127" s="87"/>
      <c r="BJU127" s="87"/>
      <c r="BJV127" s="87"/>
      <c r="BJW127" s="87"/>
      <c r="BJX127" s="87"/>
      <c r="BJY127" s="87"/>
      <c r="BJZ127" s="87"/>
      <c r="BKA127" s="87"/>
      <c r="BKB127" s="87"/>
      <c r="BKC127" s="87"/>
      <c r="BKD127" s="87"/>
      <c r="BKE127" s="87"/>
      <c r="BKF127" s="87"/>
      <c r="BKG127" s="87"/>
      <c r="BKH127" s="87"/>
      <c r="BKI127" s="87"/>
      <c r="BKJ127" s="87"/>
      <c r="BKK127" s="87"/>
      <c r="BKL127" s="87"/>
      <c r="BKM127" s="87"/>
      <c r="BKN127" s="87"/>
      <c r="BKO127" s="87"/>
      <c r="BKP127" s="87"/>
      <c r="BKQ127" s="87"/>
      <c r="BKR127" s="87"/>
      <c r="BKS127" s="87"/>
      <c r="BKT127" s="87"/>
      <c r="BKU127" s="87"/>
      <c r="BKV127" s="87"/>
      <c r="BKW127" s="87"/>
      <c r="BKX127" s="87"/>
      <c r="BKY127" s="87"/>
      <c r="BKZ127" s="87"/>
      <c r="BLA127" s="87"/>
      <c r="BLB127" s="87"/>
      <c r="BLC127" s="87"/>
      <c r="BLD127" s="87"/>
      <c r="BLE127" s="87"/>
      <c r="BLF127" s="87"/>
      <c r="BLG127" s="87"/>
      <c r="BLH127" s="87"/>
      <c r="BLI127" s="87"/>
      <c r="BLJ127" s="87"/>
      <c r="BLK127" s="87"/>
      <c r="BLL127" s="87"/>
      <c r="BLM127" s="87"/>
      <c r="BLN127" s="87"/>
      <c r="BLO127" s="87"/>
      <c r="BLP127" s="87"/>
      <c r="BLQ127" s="87"/>
      <c r="BLR127" s="87"/>
      <c r="BLS127" s="87"/>
      <c r="BLT127" s="87"/>
      <c r="BLU127" s="87"/>
      <c r="BLV127" s="87"/>
      <c r="BLW127" s="87"/>
      <c r="BLX127" s="87"/>
      <c r="BLY127" s="87"/>
      <c r="BLZ127" s="87"/>
      <c r="BMA127" s="87"/>
      <c r="BMB127" s="87"/>
      <c r="BMC127" s="87"/>
      <c r="BMD127" s="87"/>
      <c r="BME127" s="87"/>
      <c r="BMF127" s="87"/>
      <c r="BMG127" s="87"/>
      <c r="BMH127" s="87"/>
      <c r="BMI127" s="87"/>
      <c r="BMJ127" s="87"/>
      <c r="BMK127" s="87"/>
      <c r="BML127" s="87"/>
      <c r="BMM127" s="87"/>
      <c r="BMN127" s="87"/>
      <c r="BMO127" s="87"/>
      <c r="BMP127" s="87"/>
      <c r="BMQ127" s="87"/>
      <c r="BMR127" s="87"/>
      <c r="BMS127" s="87"/>
      <c r="BMT127" s="87"/>
      <c r="BMU127" s="87"/>
      <c r="BMV127" s="87"/>
      <c r="BMW127" s="87"/>
      <c r="BMX127" s="87"/>
      <c r="BMY127" s="87"/>
      <c r="BMZ127" s="87"/>
      <c r="BNA127" s="87"/>
      <c r="BNB127" s="87"/>
      <c r="BNC127" s="87"/>
      <c r="BND127" s="87"/>
      <c r="BNE127" s="87"/>
      <c r="BNF127" s="87"/>
      <c r="BNG127" s="87"/>
      <c r="BNH127" s="87"/>
      <c r="BNI127" s="87"/>
      <c r="BNJ127" s="87"/>
      <c r="BNK127" s="87"/>
      <c r="BNL127" s="87"/>
      <c r="BNM127" s="87"/>
      <c r="BNN127" s="87"/>
      <c r="BNO127" s="87"/>
      <c r="BNP127" s="87"/>
      <c r="BNQ127" s="87"/>
      <c r="BNR127" s="87"/>
      <c r="BNS127" s="87"/>
      <c r="BNT127" s="87"/>
      <c r="BNU127" s="87"/>
      <c r="BNV127" s="87"/>
      <c r="BNW127" s="87"/>
      <c r="BNX127" s="87"/>
      <c r="BNY127" s="87"/>
      <c r="BNZ127" s="87"/>
      <c r="BOA127" s="87"/>
      <c r="BOB127" s="87"/>
      <c r="BOC127" s="87"/>
      <c r="BOD127" s="87"/>
      <c r="BOE127" s="87"/>
      <c r="BOF127" s="87"/>
      <c r="BOG127" s="87"/>
      <c r="BOH127" s="87"/>
      <c r="BOI127" s="87"/>
      <c r="BOJ127" s="87"/>
      <c r="BOK127" s="87"/>
      <c r="BOL127" s="87"/>
      <c r="BOM127" s="87"/>
      <c r="BON127" s="87"/>
      <c r="BOO127" s="87"/>
      <c r="BOP127" s="87"/>
      <c r="BOQ127" s="87"/>
      <c r="BOR127" s="87"/>
      <c r="BOS127" s="87"/>
      <c r="BOT127" s="87"/>
      <c r="BOU127" s="87"/>
      <c r="BOV127" s="87"/>
      <c r="BOW127" s="87"/>
      <c r="BOX127" s="87"/>
      <c r="BOY127" s="87"/>
      <c r="BOZ127" s="87"/>
      <c r="BPA127" s="87"/>
      <c r="BPB127" s="87"/>
      <c r="BPC127" s="87"/>
      <c r="BPD127" s="87"/>
      <c r="BPE127" s="87"/>
      <c r="BPF127" s="87"/>
      <c r="BPG127" s="87"/>
      <c r="BPH127" s="87"/>
      <c r="BPI127" s="87"/>
      <c r="BPJ127" s="87"/>
      <c r="BPK127" s="87"/>
      <c r="BPL127" s="87"/>
      <c r="BPM127" s="87"/>
      <c r="BPN127" s="87"/>
      <c r="BPO127" s="87"/>
      <c r="BPP127" s="87"/>
      <c r="BPQ127" s="87"/>
      <c r="BPR127" s="87"/>
      <c r="BPS127" s="87"/>
      <c r="BPT127" s="87"/>
      <c r="BPU127" s="87"/>
      <c r="BPV127" s="87"/>
      <c r="BPW127" s="87"/>
      <c r="BPX127" s="87"/>
      <c r="BPY127" s="87"/>
      <c r="BPZ127" s="87"/>
      <c r="BQA127" s="87"/>
      <c r="BQB127" s="87"/>
      <c r="BQC127" s="87"/>
      <c r="BQD127" s="87"/>
      <c r="BQE127" s="87"/>
      <c r="BQF127" s="87"/>
      <c r="BQG127" s="87"/>
      <c r="BQH127" s="87"/>
      <c r="BQI127" s="87"/>
      <c r="BQJ127" s="87"/>
      <c r="BQK127" s="87"/>
      <c r="BQL127" s="87"/>
      <c r="BQM127" s="87"/>
      <c r="BQN127" s="87"/>
      <c r="BQO127" s="87"/>
      <c r="BQP127" s="87"/>
      <c r="BQQ127" s="87"/>
      <c r="BQR127" s="87"/>
      <c r="BQS127" s="87"/>
      <c r="BQT127" s="87"/>
      <c r="BQU127" s="87"/>
      <c r="BQV127" s="87"/>
      <c r="BQW127" s="87"/>
      <c r="BQX127" s="87"/>
      <c r="BQY127" s="87"/>
      <c r="BQZ127" s="87"/>
      <c r="BRA127" s="87"/>
      <c r="BRB127" s="87"/>
      <c r="BRC127" s="87"/>
      <c r="BRD127" s="87"/>
      <c r="BRE127" s="87"/>
      <c r="BRF127" s="87"/>
      <c r="BRG127" s="87"/>
      <c r="BRH127" s="87"/>
      <c r="BRI127" s="87"/>
      <c r="BRJ127" s="87"/>
      <c r="BRK127" s="87"/>
      <c r="BRL127" s="87"/>
      <c r="BRM127" s="87"/>
      <c r="BRN127" s="87"/>
      <c r="BRO127" s="87"/>
      <c r="BRP127" s="87"/>
      <c r="BRQ127" s="87"/>
      <c r="BRR127" s="87"/>
      <c r="BRS127" s="87"/>
      <c r="BRT127" s="87"/>
      <c r="BRU127" s="87"/>
      <c r="BRV127" s="87"/>
      <c r="BRW127" s="87"/>
      <c r="BRX127" s="87"/>
      <c r="BRY127" s="87"/>
      <c r="BRZ127" s="87"/>
      <c r="BSA127" s="87"/>
      <c r="BSB127" s="87"/>
      <c r="BSC127" s="87"/>
      <c r="BSD127" s="87"/>
      <c r="BSE127" s="87"/>
      <c r="BSF127" s="87"/>
      <c r="BSG127" s="87"/>
      <c r="BSH127" s="87"/>
      <c r="BSI127" s="87"/>
      <c r="BSJ127" s="87"/>
      <c r="BSK127" s="87"/>
      <c r="BSL127" s="87"/>
      <c r="BSM127" s="87"/>
      <c r="BSN127" s="87"/>
      <c r="BSO127" s="87"/>
      <c r="BSP127" s="87"/>
      <c r="BSQ127" s="87"/>
      <c r="BSR127" s="87"/>
      <c r="BSS127" s="87"/>
      <c r="BST127" s="87"/>
      <c r="BSU127" s="87"/>
      <c r="BSV127" s="87"/>
      <c r="BSW127" s="87"/>
      <c r="BSX127" s="87"/>
      <c r="BSY127" s="87"/>
      <c r="BSZ127" s="87"/>
      <c r="BTA127" s="87"/>
      <c r="BTB127" s="87"/>
      <c r="BTC127" s="87"/>
      <c r="BTD127" s="87"/>
      <c r="BTE127" s="87"/>
      <c r="BTF127" s="87"/>
      <c r="BTG127" s="87"/>
      <c r="BTH127" s="87"/>
      <c r="BTI127" s="87"/>
      <c r="BTJ127" s="87"/>
      <c r="BTK127" s="87"/>
      <c r="BTL127" s="87"/>
      <c r="BTM127" s="87"/>
      <c r="BTN127" s="87"/>
      <c r="BTO127" s="87"/>
      <c r="BTP127" s="87"/>
      <c r="BTQ127" s="87"/>
      <c r="BTR127" s="87"/>
      <c r="BTS127" s="87"/>
      <c r="BTT127" s="87"/>
      <c r="BTU127" s="87"/>
      <c r="BTV127" s="87"/>
      <c r="BTW127" s="87"/>
      <c r="BTX127" s="87"/>
      <c r="BTY127" s="87"/>
      <c r="BTZ127" s="87"/>
      <c r="BUA127" s="87"/>
      <c r="BUB127" s="87"/>
      <c r="BUC127" s="87"/>
      <c r="BUD127" s="87"/>
      <c r="BUE127" s="87"/>
      <c r="BUF127" s="87"/>
      <c r="BUG127" s="87"/>
      <c r="BUH127" s="87"/>
      <c r="BUI127" s="87"/>
      <c r="BUJ127" s="87"/>
      <c r="BUK127" s="87"/>
      <c r="BUL127" s="87"/>
      <c r="BUM127" s="87"/>
      <c r="BUN127" s="87"/>
      <c r="BUO127" s="87"/>
      <c r="BUP127" s="87"/>
      <c r="BUQ127" s="87"/>
      <c r="BUR127" s="87"/>
      <c r="BUS127" s="87"/>
      <c r="BUT127" s="87"/>
      <c r="BUU127" s="87"/>
      <c r="BUV127" s="87"/>
      <c r="BUW127" s="87"/>
      <c r="BUX127" s="87"/>
      <c r="BUY127" s="87"/>
      <c r="BUZ127" s="87"/>
      <c r="BVA127" s="87"/>
      <c r="BVB127" s="87"/>
      <c r="BVC127" s="87"/>
      <c r="BVD127" s="87"/>
      <c r="BVE127" s="87"/>
      <c r="BVF127" s="87"/>
      <c r="BVG127" s="87"/>
      <c r="BVH127" s="87"/>
      <c r="BVI127" s="87"/>
      <c r="BVJ127" s="87"/>
      <c r="BVK127" s="87"/>
      <c r="BVL127" s="87"/>
      <c r="BVM127" s="87"/>
      <c r="BVN127" s="87"/>
      <c r="BVO127" s="87"/>
      <c r="BVP127" s="87"/>
      <c r="BVQ127" s="87"/>
      <c r="BVR127" s="87"/>
      <c r="BVS127" s="87"/>
      <c r="BVT127" s="87"/>
      <c r="BVU127" s="87"/>
      <c r="BVV127" s="87"/>
      <c r="BVW127" s="87"/>
      <c r="BVX127" s="87"/>
      <c r="BVY127" s="87"/>
      <c r="BVZ127" s="87"/>
      <c r="BWA127" s="87"/>
      <c r="BWB127" s="87"/>
      <c r="BWC127" s="87"/>
      <c r="BWD127" s="87"/>
      <c r="BWE127" s="87"/>
      <c r="BWF127" s="87"/>
      <c r="BWG127" s="87"/>
      <c r="BWH127" s="87"/>
      <c r="BWI127" s="87"/>
      <c r="BWJ127" s="87"/>
      <c r="BWK127" s="87"/>
      <c r="BWL127" s="87"/>
      <c r="BWM127" s="87"/>
      <c r="BWN127" s="87"/>
      <c r="BWO127" s="87"/>
      <c r="BWP127" s="87"/>
      <c r="BWQ127" s="87"/>
      <c r="BWR127" s="87"/>
      <c r="BWS127" s="87"/>
      <c r="BWT127" s="87"/>
      <c r="BWU127" s="87"/>
      <c r="BWV127" s="87"/>
      <c r="BWW127" s="87"/>
      <c r="BWX127" s="87"/>
      <c r="BWY127" s="87"/>
      <c r="BWZ127" s="87"/>
      <c r="BXA127" s="87"/>
      <c r="BXB127" s="87"/>
      <c r="BXC127" s="87"/>
      <c r="BXD127" s="87"/>
      <c r="BXE127" s="87"/>
      <c r="BXF127" s="87"/>
      <c r="BXG127" s="87"/>
      <c r="BXH127" s="87"/>
      <c r="BXI127" s="87"/>
      <c r="BXJ127" s="87"/>
      <c r="BXK127" s="87"/>
      <c r="BXL127" s="87"/>
      <c r="BXM127" s="87"/>
      <c r="BXN127" s="87"/>
      <c r="BXO127" s="87"/>
      <c r="BXP127" s="87"/>
      <c r="BXQ127" s="87"/>
      <c r="BXR127" s="87"/>
      <c r="BXS127" s="87"/>
      <c r="BXT127" s="87"/>
      <c r="BXU127" s="87"/>
      <c r="BXV127" s="87"/>
      <c r="BXW127" s="87"/>
      <c r="BXX127" s="87"/>
      <c r="BXY127" s="87"/>
      <c r="BXZ127" s="87"/>
      <c r="BYA127" s="87"/>
      <c r="BYB127" s="87"/>
      <c r="BYC127" s="87"/>
      <c r="BYD127" s="87"/>
      <c r="BYE127" s="87"/>
      <c r="BYF127" s="87"/>
      <c r="BYG127" s="87"/>
      <c r="BYH127" s="87"/>
      <c r="BYI127" s="87"/>
      <c r="BYJ127" s="87"/>
      <c r="BYK127" s="87"/>
      <c r="BYL127" s="87"/>
      <c r="BYM127" s="87"/>
      <c r="BYN127" s="87"/>
      <c r="BYO127" s="87"/>
      <c r="BYP127" s="87"/>
      <c r="BYQ127" s="87"/>
      <c r="BYR127" s="87"/>
      <c r="BYS127" s="87"/>
      <c r="BYT127" s="87"/>
      <c r="BYU127" s="87"/>
      <c r="BYV127" s="87"/>
      <c r="BYW127" s="87"/>
      <c r="BYX127" s="87"/>
      <c r="BYY127" s="87"/>
      <c r="BYZ127" s="87"/>
      <c r="BZA127" s="87"/>
      <c r="BZB127" s="87"/>
      <c r="BZC127" s="87"/>
      <c r="BZD127" s="87"/>
      <c r="BZE127" s="87"/>
      <c r="BZF127" s="87"/>
      <c r="BZG127" s="87"/>
      <c r="BZH127" s="87"/>
      <c r="BZI127" s="87"/>
      <c r="BZJ127" s="87"/>
      <c r="BZK127" s="87"/>
      <c r="BZL127" s="87"/>
      <c r="BZM127" s="87"/>
      <c r="BZN127" s="87"/>
      <c r="BZO127" s="87"/>
      <c r="BZP127" s="87"/>
      <c r="BZQ127" s="87"/>
      <c r="BZR127" s="87"/>
      <c r="BZS127" s="87"/>
      <c r="BZT127" s="87"/>
      <c r="BZU127" s="87"/>
      <c r="BZV127" s="87"/>
      <c r="BZW127" s="87"/>
      <c r="BZX127" s="87"/>
      <c r="BZY127" s="87"/>
      <c r="BZZ127" s="87"/>
      <c r="CAA127" s="87"/>
      <c r="CAB127" s="87"/>
      <c r="CAC127" s="87"/>
      <c r="CAD127" s="87"/>
      <c r="CAE127" s="87"/>
      <c r="CAF127" s="87"/>
      <c r="CAG127" s="87"/>
      <c r="CAH127" s="87"/>
      <c r="CAI127" s="87"/>
      <c r="CAJ127" s="87"/>
      <c r="CAK127" s="87"/>
      <c r="CAL127" s="87"/>
      <c r="CAM127" s="87"/>
      <c r="CAN127" s="87"/>
      <c r="CAO127" s="87"/>
      <c r="CAP127" s="87"/>
      <c r="CAQ127" s="87"/>
      <c r="CAR127" s="87"/>
      <c r="CAS127" s="87"/>
      <c r="CAT127" s="87"/>
      <c r="CAU127" s="87"/>
      <c r="CAV127" s="87"/>
      <c r="CAW127" s="87"/>
      <c r="CAX127" s="87"/>
      <c r="CAY127" s="87"/>
      <c r="CAZ127" s="87"/>
      <c r="CBA127" s="87"/>
      <c r="CBB127" s="87"/>
      <c r="CBC127" s="87"/>
      <c r="CBD127" s="87"/>
      <c r="CBE127" s="87"/>
      <c r="CBF127" s="87"/>
      <c r="CBG127" s="87"/>
      <c r="CBH127" s="87"/>
      <c r="CBI127" s="87"/>
      <c r="CBJ127" s="87"/>
      <c r="CBK127" s="87"/>
      <c r="CBL127" s="87"/>
      <c r="CBM127" s="87"/>
      <c r="CBN127" s="87"/>
      <c r="CBO127" s="87"/>
      <c r="CBP127" s="87"/>
      <c r="CBQ127" s="87"/>
      <c r="CBR127" s="87"/>
      <c r="CBS127" s="87"/>
      <c r="CBT127" s="87"/>
      <c r="CBU127" s="87"/>
      <c r="CBV127" s="87"/>
      <c r="CBW127" s="87"/>
      <c r="CBX127" s="87"/>
      <c r="CBY127" s="87"/>
      <c r="CBZ127" s="87"/>
      <c r="CCA127" s="87"/>
      <c r="CCB127" s="87"/>
      <c r="CCC127" s="87"/>
      <c r="CCD127" s="87"/>
      <c r="CCE127" s="87"/>
      <c r="CCF127" s="87"/>
      <c r="CCG127" s="87"/>
      <c r="CCH127" s="87"/>
      <c r="CCI127" s="87"/>
      <c r="CCJ127" s="87"/>
      <c r="CCK127" s="87"/>
      <c r="CCL127" s="87"/>
      <c r="CCM127" s="87"/>
      <c r="CCN127" s="87"/>
      <c r="CCO127" s="87"/>
      <c r="CCP127" s="87"/>
      <c r="CCQ127" s="87"/>
      <c r="CCR127" s="87"/>
      <c r="CCS127" s="87"/>
      <c r="CCT127" s="87"/>
      <c r="CCU127" s="87"/>
      <c r="CCV127" s="87"/>
      <c r="CCW127" s="87"/>
      <c r="CCX127" s="87"/>
      <c r="CCY127" s="87"/>
      <c r="CCZ127" s="87"/>
      <c r="CDA127" s="87"/>
      <c r="CDB127" s="87"/>
      <c r="CDC127" s="87"/>
      <c r="CDD127" s="87"/>
      <c r="CDE127" s="87"/>
      <c r="CDF127" s="87"/>
      <c r="CDG127" s="87"/>
      <c r="CDH127" s="87"/>
      <c r="CDI127" s="87"/>
      <c r="CDJ127" s="87"/>
      <c r="CDK127" s="87"/>
      <c r="CDL127" s="87"/>
      <c r="CDM127" s="87"/>
      <c r="CDN127" s="87"/>
      <c r="CDO127" s="87"/>
      <c r="CDP127" s="87"/>
      <c r="CDQ127" s="87"/>
      <c r="CDR127" s="87"/>
      <c r="CDS127" s="87"/>
      <c r="CDT127" s="87"/>
      <c r="CDU127" s="87"/>
      <c r="CDV127" s="87"/>
      <c r="CDW127" s="87"/>
      <c r="CDX127" s="87"/>
      <c r="CDY127" s="87"/>
      <c r="CDZ127" s="87"/>
      <c r="CEA127" s="87"/>
      <c r="CEB127" s="87"/>
      <c r="CEC127" s="87"/>
      <c r="CED127" s="87"/>
      <c r="CEE127" s="87"/>
      <c r="CEF127" s="87"/>
      <c r="CEG127" s="87"/>
      <c r="CEH127" s="87"/>
      <c r="CEI127" s="87"/>
      <c r="CEJ127" s="87"/>
      <c r="CEK127" s="87"/>
      <c r="CEL127" s="87"/>
      <c r="CEM127" s="87"/>
      <c r="CEN127" s="87"/>
      <c r="CEO127" s="87"/>
      <c r="CEP127" s="87"/>
      <c r="CEQ127" s="87"/>
      <c r="CER127" s="87"/>
      <c r="CES127" s="87"/>
      <c r="CET127" s="87"/>
      <c r="CEU127" s="87"/>
      <c r="CEV127" s="87"/>
      <c r="CEW127" s="87"/>
      <c r="CEX127" s="87"/>
      <c r="CEY127" s="87"/>
      <c r="CEZ127" s="87"/>
      <c r="CFA127" s="87"/>
      <c r="CFB127" s="87"/>
      <c r="CFC127" s="87"/>
      <c r="CFD127" s="87"/>
      <c r="CFE127" s="87"/>
      <c r="CFF127" s="87"/>
      <c r="CFG127" s="87"/>
      <c r="CFH127" s="87"/>
      <c r="CFI127" s="87"/>
      <c r="CFJ127" s="87"/>
      <c r="CFK127" s="87"/>
      <c r="CFL127" s="87"/>
      <c r="CFM127" s="87"/>
      <c r="CFN127" s="87"/>
      <c r="CFO127" s="87"/>
      <c r="CFP127" s="87"/>
      <c r="CFQ127" s="87"/>
      <c r="CFR127" s="87"/>
      <c r="CFS127" s="87"/>
      <c r="CFT127" s="87"/>
      <c r="CFU127" s="87"/>
      <c r="CFV127" s="87"/>
      <c r="CFW127" s="87"/>
      <c r="CFX127" s="87"/>
      <c r="CFY127" s="87"/>
      <c r="CFZ127" s="87"/>
      <c r="CGA127" s="87"/>
      <c r="CGB127" s="87"/>
      <c r="CGC127" s="87"/>
      <c r="CGD127" s="87"/>
      <c r="CGE127" s="87"/>
      <c r="CGF127" s="87"/>
      <c r="CGG127" s="87"/>
      <c r="CGH127" s="87"/>
      <c r="CGI127" s="87"/>
      <c r="CGJ127" s="87"/>
      <c r="CGK127" s="87"/>
      <c r="CGL127" s="87"/>
      <c r="CGM127" s="87"/>
      <c r="CGN127" s="87"/>
      <c r="CGO127" s="87"/>
      <c r="CGP127" s="87"/>
      <c r="CGQ127" s="87"/>
      <c r="CGR127" s="87"/>
      <c r="CGS127" s="87"/>
      <c r="CGT127" s="87"/>
      <c r="CGU127" s="87"/>
      <c r="CGV127" s="87"/>
      <c r="CGW127" s="87"/>
      <c r="CGX127" s="87"/>
      <c r="CGY127" s="87"/>
      <c r="CGZ127" s="87"/>
      <c r="CHA127" s="87"/>
      <c r="CHB127" s="87"/>
      <c r="CHC127" s="87"/>
      <c r="CHD127" s="87"/>
      <c r="CHE127" s="87"/>
      <c r="CHF127" s="87"/>
      <c r="CHG127" s="87"/>
      <c r="CHH127" s="87"/>
      <c r="CHI127" s="87"/>
      <c r="CHJ127" s="87"/>
      <c r="CHK127" s="87"/>
      <c r="CHL127" s="87"/>
      <c r="CHM127" s="87"/>
      <c r="CHN127" s="87"/>
      <c r="CHO127" s="87"/>
      <c r="CHP127" s="87"/>
      <c r="CHQ127" s="87"/>
      <c r="CHR127" s="87"/>
      <c r="CHS127" s="87"/>
      <c r="CHT127" s="87"/>
      <c r="CHU127" s="87"/>
      <c r="CHV127" s="87"/>
      <c r="CHW127" s="87"/>
      <c r="CHX127" s="87"/>
      <c r="CHY127" s="87"/>
      <c r="CHZ127" s="87"/>
      <c r="CIA127" s="87"/>
      <c r="CIB127" s="87"/>
      <c r="CIC127" s="87"/>
      <c r="CID127" s="87"/>
      <c r="CIE127" s="87"/>
      <c r="CIF127" s="87"/>
      <c r="CIG127" s="87"/>
      <c r="CIH127" s="87"/>
      <c r="CII127" s="87"/>
      <c r="CIJ127" s="87"/>
      <c r="CIK127" s="87"/>
      <c r="CIL127" s="87"/>
      <c r="CIM127" s="87"/>
      <c r="CIN127" s="87"/>
      <c r="CIO127" s="87"/>
      <c r="CIP127" s="87"/>
      <c r="CIQ127" s="87"/>
      <c r="CIR127" s="87"/>
      <c r="CIS127" s="87"/>
      <c r="CIT127" s="87"/>
      <c r="CIU127" s="87"/>
      <c r="CIV127" s="87"/>
      <c r="CIW127" s="87"/>
      <c r="CIX127" s="87"/>
      <c r="CIY127" s="87"/>
      <c r="CIZ127" s="87"/>
      <c r="CJA127" s="87"/>
      <c r="CJB127" s="87"/>
      <c r="CJC127" s="87"/>
      <c r="CJD127" s="87"/>
      <c r="CJE127" s="87"/>
      <c r="CJF127" s="87"/>
      <c r="CJG127" s="87"/>
      <c r="CJH127" s="87"/>
      <c r="CJI127" s="87"/>
      <c r="CJJ127" s="87"/>
      <c r="CJK127" s="87"/>
      <c r="CJL127" s="87"/>
      <c r="CJM127" s="87"/>
      <c r="CJN127" s="87"/>
      <c r="CJO127" s="87"/>
      <c r="CJP127" s="87"/>
      <c r="CJQ127" s="87"/>
      <c r="CJR127" s="87"/>
      <c r="CJS127" s="87"/>
      <c r="CJT127" s="87"/>
      <c r="CJU127" s="87"/>
      <c r="CJV127" s="87"/>
      <c r="CJW127" s="87"/>
      <c r="CJX127" s="87"/>
      <c r="CJY127" s="87"/>
      <c r="CJZ127" s="87"/>
      <c r="CKA127" s="87"/>
      <c r="CKB127" s="87"/>
      <c r="CKC127" s="87"/>
      <c r="CKD127" s="87"/>
      <c r="CKE127" s="87"/>
      <c r="CKF127" s="87"/>
      <c r="CKG127" s="87"/>
      <c r="CKH127" s="87"/>
      <c r="CKI127" s="87"/>
      <c r="CKJ127" s="87"/>
      <c r="CKK127" s="87"/>
      <c r="CKL127" s="87"/>
      <c r="CKM127" s="87"/>
      <c r="CKN127" s="87"/>
      <c r="CKO127" s="87"/>
      <c r="CKP127" s="87"/>
      <c r="CKQ127" s="87"/>
      <c r="CKR127" s="87"/>
      <c r="CKS127" s="87"/>
      <c r="CKT127" s="87"/>
      <c r="CKU127" s="87"/>
      <c r="CKV127" s="87"/>
      <c r="CKW127" s="87"/>
      <c r="CKX127" s="87"/>
      <c r="CKY127" s="87"/>
      <c r="CKZ127" s="87"/>
      <c r="CLA127" s="87"/>
      <c r="CLB127" s="87"/>
      <c r="CLC127" s="87"/>
      <c r="CLD127" s="87"/>
      <c r="CLE127" s="87"/>
      <c r="CLF127" s="87"/>
      <c r="CLG127" s="87"/>
      <c r="CLH127" s="87"/>
      <c r="CLI127" s="87"/>
      <c r="CLJ127" s="87"/>
      <c r="CLK127" s="87"/>
      <c r="CLL127" s="87"/>
      <c r="CLM127" s="87"/>
      <c r="CLN127" s="87"/>
      <c r="CLO127" s="87"/>
      <c r="CLP127" s="87"/>
      <c r="CLQ127" s="87"/>
      <c r="CLR127" s="87"/>
      <c r="CLS127" s="87"/>
      <c r="CLT127" s="87"/>
      <c r="CLU127" s="87"/>
      <c r="CLV127" s="87"/>
      <c r="CLW127" s="87"/>
      <c r="CLX127" s="87"/>
      <c r="CLY127" s="87"/>
      <c r="CLZ127" s="87"/>
      <c r="CMA127" s="87"/>
      <c r="CMB127" s="87"/>
      <c r="CMC127" s="87"/>
      <c r="CMD127" s="87"/>
      <c r="CME127" s="87"/>
      <c r="CMF127" s="87"/>
      <c r="CMG127" s="87"/>
      <c r="CMH127" s="87"/>
      <c r="CMI127" s="87"/>
      <c r="CMJ127" s="87"/>
      <c r="CMK127" s="87"/>
      <c r="CML127" s="87"/>
      <c r="CMM127" s="87"/>
      <c r="CMN127" s="87"/>
      <c r="CMO127" s="87"/>
      <c r="CMP127" s="87"/>
      <c r="CMQ127" s="87"/>
      <c r="CMR127" s="87"/>
      <c r="CMS127" s="87"/>
      <c r="CMT127" s="87"/>
      <c r="CMU127" s="87"/>
      <c r="CMV127" s="87"/>
      <c r="CMW127" s="87"/>
      <c r="CMX127" s="87"/>
      <c r="CMY127" s="87"/>
      <c r="CMZ127" s="87"/>
      <c r="CNA127" s="87"/>
      <c r="CNB127" s="87"/>
      <c r="CNC127" s="87"/>
      <c r="CND127" s="87"/>
      <c r="CNE127" s="87"/>
      <c r="CNF127" s="87"/>
      <c r="CNG127" s="87"/>
      <c r="CNH127" s="87"/>
      <c r="CNI127" s="87"/>
      <c r="CNJ127" s="87"/>
      <c r="CNK127" s="87"/>
      <c r="CNL127" s="87"/>
      <c r="CNM127" s="87"/>
      <c r="CNN127" s="87"/>
      <c r="CNO127" s="87"/>
      <c r="CNP127" s="87"/>
      <c r="CNQ127" s="87"/>
      <c r="CNR127" s="87"/>
      <c r="CNS127" s="87"/>
      <c r="CNT127" s="87"/>
      <c r="CNU127" s="87"/>
      <c r="CNV127" s="87"/>
      <c r="CNW127" s="87"/>
      <c r="CNX127" s="87"/>
      <c r="CNY127" s="87"/>
      <c r="CNZ127" s="87"/>
      <c r="COA127" s="87"/>
      <c r="COB127" s="87"/>
      <c r="COC127" s="87"/>
      <c r="COD127" s="87"/>
      <c r="COE127" s="87"/>
      <c r="COF127" s="87"/>
      <c r="COG127" s="87"/>
      <c r="COH127" s="87"/>
      <c r="COI127" s="87"/>
      <c r="COJ127" s="87"/>
      <c r="COK127" s="87"/>
      <c r="COL127" s="87"/>
      <c r="COM127" s="87"/>
      <c r="CON127" s="87"/>
      <c r="COO127" s="87"/>
      <c r="COP127" s="87"/>
      <c r="COQ127" s="87"/>
      <c r="COR127" s="87"/>
      <c r="COS127" s="87"/>
      <c r="COT127" s="87"/>
      <c r="COU127" s="87"/>
      <c r="COV127" s="87"/>
      <c r="COW127" s="87"/>
      <c r="COX127" s="87"/>
      <c r="COY127" s="87"/>
      <c r="COZ127" s="87"/>
      <c r="CPA127" s="87"/>
      <c r="CPB127" s="87"/>
      <c r="CPC127" s="87"/>
      <c r="CPD127" s="87"/>
      <c r="CPE127" s="87"/>
      <c r="CPF127" s="87"/>
      <c r="CPG127" s="87"/>
      <c r="CPH127" s="87"/>
      <c r="CPI127" s="87"/>
      <c r="CPJ127" s="87"/>
      <c r="CPK127" s="87"/>
      <c r="CPL127" s="87"/>
      <c r="CPM127" s="87"/>
      <c r="CPN127" s="87"/>
      <c r="CPO127" s="87"/>
      <c r="CPP127" s="87"/>
      <c r="CPQ127" s="87"/>
      <c r="CPR127" s="87"/>
      <c r="CPS127" s="87"/>
      <c r="CPT127" s="87"/>
      <c r="CPU127" s="87"/>
      <c r="CPV127" s="87"/>
      <c r="CPW127" s="87"/>
      <c r="CPX127" s="87"/>
      <c r="CPY127" s="87"/>
      <c r="CPZ127" s="87"/>
      <c r="CQA127" s="87"/>
      <c r="CQB127" s="87"/>
      <c r="CQC127" s="87"/>
      <c r="CQD127" s="87"/>
      <c r="CQE127" s="87"/>
      <c r="CQF127" s="87"/>
      <c r="CQG127" s="87"/>
      <c r="CQH127" s="87"/>
      <c r="CQI127" s="87"/>
      <c r="CQJ127" s="87"/>
      <c r="CQK127" s="87"/>
      <c r="CQL127" s="87"/>
      <c r="CQM127" s="87"/>
      <c r="CQN127" s="87"/>
      <c r="CQO127" s="87"/>
      <c r="CQP127" s="87"/>
      <c r="CQQ127" s="87"/>
      <c r="CQR127" s="87"/>
      <c r="CQS127" s="87"/>
      <c r="CQT127" s="87"/>
      <c r="CQU127" s="87"/>
      <c r="CQV127" s="87"/>
      <c r="CQW127" s="87"/>
      <c r="CQX127" s="87"/>
      <c r="CQY127" s="87"/>
      <c r="CQZ127" s="87"/>
      <c r="CRA127" s="87"/>
      <c r="CRB127" s="87"/>
      <c r="CRC127" s="87"/>
      <c r="CRD127" s="87"/>
      <c r="CRE127" s="87"/>
      <c r="CRF127" s="87"/>
      <c r="CRG127" s="87"/>
      <c r="CRH127" s="87"/>
      <c r="CRI127" s="87"/>
      <c r="CRJ127" s="87"/>
      <c r="CRK127" s="87"/>
      <c r="CRL127" s="87"/>
      <c r="CRM127" s="87"/>
      <c r="CRN127" s="87"/>
      <c r="CRO127" s="87"/>
      <c r="CRP127" s="87"/>
      <c r="CRQ127" s="87"/>
      <c r="CRR127" s="87"/>
      <c r="CRS127" s="87"/>
      <c r="CRT127" s="87"/>
      <c r="CRU127" s="87"/>
      <c r="CRV127" s="87"/>
      <c r="CRW127" s="87"/>
      <c r="CRX127" s="87"/>
      <c r="CRY127" s="87"/>
      <c r="CRZ127" s="87"/>
      <c r="CSA127" s="87"/>
      <c r="CSB127" s="87"/>
      <c r="CSC127" s="87"/>
      <c r="CSD127" s="87"/>
      <c r="CSE127" s="87"/>
      <c r="CSF127" s="87"/>
      <c r="CSG127" s="87"/>
      <c r="CSH127" s="87"/>
      <c r="CSI127" s="87"/>
      <c r="CSJ127" s="87"/>
      <c r="CSK127" s="87"/>
      <c r="CSL127" s="87"/>
      <c r="CSM127" s="87"/>
      <c r="CSN127" s="87"/>
      <c r="CSO127" s="87"/>
      <c r="CSP127" s="87"/>
      <c r="CSQ127" s="87"/>
      <c r="CSR127" s="87"/>
      <c r="CSS127" s="87"/>
      <c r="CST127" s="87"/>
      <c r="CSU127" s="87"/>
      <c r="CSV127" s="87"/>
      <c r="CSW127" s="87"/>
      <c r="CSX127" s="87"/>
      <c r="CSY127" s="87"/>
      <c r="CSZ127" s="87"/>
      <c r="CTA127" s="87"/>
      <c r="CTB127" s="87"/>
      <c r="CTC127" s="87"/>
      <c r="CTD127" s="87"/>
      <c r="CTE127" s="87"/>
      <c r="CTF127" s="87"/>
      <c r="CTG127" s="87"/>
      <c r="CTH127" s="87"/>
      <c r="CTI127" s="87"/>
      <c r="CTJ127" s="87"/>
      <c r="CTK127" s="87"/>
      <c r="CTL127" s="87"/>
      <c r="CTM127" s="87"/>
      <c r="CTN127" s="87"/>
      <c r="CTO127" s="87"/>
      <c r="CTP127" s="87"/>
      <c r="CTQ127" s="87"/>
      <c r="CTR127" s="87"/>
      <c r="CTS127" s="87"/>
      <c r="CTT127" s="87"/>
      <c r="CTU127" s="87"/>
      <c r="CTV127" s="87"/>
      <c r="CTW127" s="87"/>
      <c r="CTX127" s="87"/>
      <c r="CTY127" s="87"/>
      <c r="CTZ127" s="87"/>
      <c r="CUA127" s="87"/>
    </row>
    <row r="128" s="1" customFormat="1" ht="14.5" spans="1:2575">
      <c r="A128" s="2">
        <v>107</v>
      </c>
      <c r="B128" s="72">
        <v>3221110</v>
      </c>
      <c r="C128" s="73" t="s">
        <v>103</v>
      </c>
      <c r="D128" s="76" t="s">
        <v>26</v>
      </c>
      <c r="E128" s="42" t="s">
        <v>90</v>
      </c>
      <c r="F128" s="74">
        <v>79</v>
      </c>
      <c r="G128" s="74">
        <v>350</v>
      </c>
      <c r="H128" s="75">
        <f t="shared" si="8"/>
        <v>27650</v>
      </c>
      <c r="I128" s="86"/>
      <c r="J128" s="83">
        <v>4267</v>
      </c>
      <c r="K128" s="3"/>
      <c r="L128" s="3">
        <v>10.2</v>
      </c>
      <c r="M128" s="86"/>
      <c r="N128" s="86"/>
      <c r="O128" s="86"/>
      <c r="P128" s="86"/>
      <c r="Q128" s="86"/>
      <c r="R128" s="86"/>
      <c r="S128" s="86"/>
      <c r="T128" s="86"/>
      <c r="U128" s="86"/>
      <c r="V128" s="86"/>
      <c r="W128" s="86"/>
      <c r="X128" s="86"/>
      <c r="Y128" s="86"/>
      <c r="Z128" s="86"/>
      <c r="AA128" s="86"/>
      <c r="AB128" s="86"/>
      <c r="AC128" s="86"/>
      <c r="AD128" s="86"/>
      <c r="AE128" s="86"/>
      <c r="AF128" s="86"/>
      <c r="AG128" s="86"/>
      <c r="AH128" s="86"/>
      <c r="AI128" s="86"/>
      <c r="AJ128" s="86"/>
      <c r="AK128" s="86"/>
      <c r="AL128" s="86"/>
      <c r="AM128" s="86"/>
      <c r="AN128" s="86"/>
      <c r="AO128" s="86"/>
      <c r="AP128" s="86"/>
      <c r="AQ128" s="86"/>
      <c r="AR128" s="86"/>
      <c r="AS128" s="86"/>
      <c r="AT128" s="86"/>
      <c r="AU128" s="86"/>
      <c r="AV128" s="86"/>
      <c r="AW128" s="86"/>
      <c r="AX128" s="86"/>
      <c r="AY128" s="86"/>
      <c r="AZ128" s="86"/>
      <c r="BA128" s="86"/>
      <c r="BB128" s="86"/>
      <c r="BC128" s="86"/>
      <c r="BD128" s="86"/>
      <c r="BE128" s="86"/>
      <c r="BF128" s="86"/>
      <c r="BG128" s="86"/>
      <c r="BH128" s="86"/>
      <c r="BI128" s="86"/>
      <c r="BJ128" s="86"/>
      <c r="BK128" s="86"/>
      <c r="BL128" s="86"/>
      <c r="BM128" s="86"/>
      <c r="BN128" s="86"/>
      <c r="BO128" s="86"/>
      <c r="BP128" s="86"/>
      <c r="BQ128" s="86"/>
      <c r="BR128" s="86"/>
      <c r="BS128" s="86"/>
      <c r="BT128" s="86"/>
      <c r="BU128" s="86"/>
      <c r="BV128" s="86"/>
      <c r="BW128" s="86"/>
      <c r="BX128" s="86"/>
      <c r="BY128" s="86"/>
      <c r="BZ128" s="86"/>
      <c r="CA128" s="86"/>
      <c r="CB128" s="86"/>
      <c r="CC128" s="86"/>
      <c r="CD128" s="86"/>
      <c r="CE128" s="86"/>
      <c r="CF128" s="86"/>
      <c r="CG128" s="86"/>
      <c r="CH128" s="86"/>
      <c r="CI128" s="86"/>
      <c r="CJ128" s="86"/>
      <c r="CK128" s="86"/>
      <c r="CL128" s="86"/>
      <c r="CM128" s="86"/>
      <c r="CN128" s="86"/>
      <c r="CO128" s="86"/>
      <c r="CP128" s="86"/>
      <c r="CQ128" s="86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  <c r="DK128" s="87"/>
      <c r="DL128" s="87"/>
      <c r="DM128" s="87"/>
      <c r="DN128" s="87"/>
      <c r="DO128" s="87"/>
      <c r="DP128" s="87"/>
      <c r="DQ128" s="87"/>
      <c r="DR128" s="87"/>
      <c r="DS128" s="87"/>
      <c r="DT128" s="87"/>
      <c r="DU128" s="87"/>
      <c r="DV128" s="87"/>
      <c r="DW128" s="87"/>
      <c r="DX128" s="87"/>
      <c r="DY128" s="87"/>
      <c r="DZ128" s="87"/>
      <c r="EA128" s="87"/>
      <c r="EB128" s="87"/>
      <c r="EC128" s="87"/>
      <c r="ED128" s="87"/>
      <c r="EE128" s="87"/>
      <c r="EF128" s="87"/>
      <c r="EG128" s="87"/>
      <c r="EH128" s="87"/>
      <c r="EI128" s="87"/>
      <c r="EJ128" s="87"/>
      <c r="EK128" s="87"/>
      <c r="EL128" s="87"/>
      <c r="EM128" s="87"/>
      <c r="EN128" s="87"/>
      <c r="EO128" s="87"/>
      <c r="EP128" s="87"/>
      <c r="EQ128" s="87"/>
      <c r="ER128" s="87"/>
      <c r="ES128" s="87"/>
      <c r="ET128" s="87"/>
      <c r="EU128" s="87"/>
      <c r="EV128" s="87"/>
      <c r="EW128" s="87"/>
      <c r="EX128" s="87"/>
      <c r="EY128" s="87"/>
      <c r="EZ128" s="87"/>
      <c r="FA128" s="87"/>
      <c r="FB128" s="87"/>
      <c r="FC128" s="87"/>
      <c r="FD128" s="87"/>
      <c r="FE128" s="87"/>
      <c r="FF128" s="87"/>
      <c r="FG128" s="87"/>
      <c r="FH128" s="87"/>
      <c r="FI128" s="87"/>
      <c r="FJ128" s="87"/>
      <c r="FK128" s="87"/>
      <c r="FL128" s="87"/>
      <c r="FM128" s="87"/>
      <c r="FN128" s="87"/>
      <c r="FO128" s="87"/>
      <c r="FP128" s="87"/>
      <c r="FQ128" s="87"/>
      <c r="FR128" s="87"/>
      <c r="FS128" s="87"/>
      <c r="FT128" s="87"/>
      <c r="FU128" s="87"/>
      <c r="FV128" s="87"/>
      <c r="FW128" s="87"/>
      <c r="FX128" s="87"/>
      <c r="FY128" s="87"/>
      <c r="FZ128" s="87"/>
      <c r="GA128" s="87"/>
      <c r="GB128" s="87"/>
      <c r="GC128" s="87"/>
      <c r="GD128" s="87"/>
      <c r="GE128" s="87"/>
      <c r="GF128" s="87"/>
      <c r="GG128" s="87"/>
      <c r="GH128" s="87"/>
      <c r="GI128" s="87"/>
      <c r="GJ128" s="87"/>
      <c r="GK128" s="87"/>
      <c r="GL128" s="87"/>
      <c r="GM128" s="87"/>
      <c r="GN128" s="87"/>
      <c r="GO128" s="87"/>
      <c r="GP128" s="87"/>
      <c r="GQ128" s="87"/>
      <c r="GR128" s="87"/>
      <c r="GS128" s="87"/>
      <c r="GT128" s="87"/>
      <c r="GU128" s="87"/>
      <c r="GV128" s="87"/>
      <c r="GW128" s="87"/>
      <c r="GX128" s="87"/>
      <c r="GY128" s="87"/>
      <c r="GZ128" s="87"/>
      <c r="HA128" s="87"/>
      <c r="HB128" s="87"/>
      <c r="HC128" s="87"/>
      <c r="HD128" s="87"/>
      <c r="HE128" s="87"/>
      <c r="HF128" s="87"/>
      <c r="HG128" s="87"/>
      <c r="HH128" s="87"/>
      <c r="HI128" s="87"/>
      <c r="HJ128" s="87"/>
      <c r="HK128" s="87"/>
      <c r="HL128" s="87"/>
      <c r="HM128" s="87"/>
      <c r="HN128" s="87"/>
      <c r="HO128" s="87"/>
      <c r="HP128" s="87"/>
      <c r="HQ128" s="87"/>
      <c r="HR128" s="87"/>
      <c r="HS128" s="87"/>
      <c r="HT128" s="87"/>
      <c r="HU128" s="87"/>
      <c r="HV128" s="87"/>
      <c r="HW128" s="87"/>
      <c r="HX128" s="87"/>
      <c r="HY128" s="87"/>
      <c r="HZ128" s="87"/>
      <c r="IA128" s="87"/>
      <c r="IB128" s="87"/>
      <c r="IC128" s="87"/>
      <c r="ID128" s="87"/>
      <c r="IE128" s="87"/>
      <c r="IF128" s="87"/>
      <c r="IG128" s="87"/>
      <c r="IH128" s="87"/>
      <c r="II128" s="87"/>
      <c r="IJ128" s="87"/>
      <c r="IK128" s="87"/>
      <c r="IL128" s="87"/>
      <c r="IM128" s="87"/>
      <c r="IN128" s="87"/>
      <c r="IO128" s="87"/>
      <c r="IP128" s="87"/>
      <c r="IQ128" s="87"/>
      <c r="IR128" s="87"/>
      <c r="IS128" s="87"/>
      <c r="IT128" s="87"/>
      <c r="IU128" s="87"/>
      <c r="IV128" s="87"/>
      <c r="IW128" s="87"/>
      <c r="IX128" s="87"/>
      <c r="IY128" s="87"/>
      <c r="IZ128" s="87"/>
      <c r="JA128" s="87"/>
      <c r="JB128" s="87"/>
      <c r="JC128" s="87"/>
      <c r="JD128" s="87"/>
      <c r="JE128" s="87"/>
      <c r="JF128" s="87"/>
      <c r="JG128" s="87"/>
      <c r="JH128" s="87"/>
      <c r="JI128" s="87"/>
      <c r="JJ128" s="87"/>
      <c r="JK128" s="87"/>
      <c r="JL128" s="87"/>
      <c r="JM128" s="87"/>
      <c r="JN128" s="87"/>
      <c r="JO128" s="87"/>
      <c r="JP128" s="87"/>
      <c r="JQ128" s="87"/>
      <c r="JR128" s="87"/>
      <c r="JS128" s="87"/>
      <c r="JT128" s="87"/>
      <c r="JU128" s="87"/>
      <c r="JV128" s="87"/>
      <c r="JW128" s="87"/>
      <c r="JX128" s="87"/>
      <c r="JY128" s="87"/>
      <c r="JZ128" s="87"/>
      <c r="KA128" s="87"/>
      <c r="KB128" s="87"/>
      <c r="KC128" s="87"/>
      <c r="KD128" s="87"/>
      <c r="KE128" s="87"/>
      <c r="KF128" s="87"/>
      <c r="KG128" s="87"/>
      <c r="KH128" s="87"/>
      <c r="KI128" s="87"/>
      <c r="KJ128" s="87"/>
      <c r="KK128" s="87"/>
      <c r="KL128" s="87"/>
      <c r="KM128" s="87"/>
      <c r="KN128" s="87"/>
      <c r="KO128" s="87"/>
      <c r="KP128" s="87"/>
      <c r="KQ128" s="87"/>
      <c r="KR128" s="87"/>
      <c r="KS128" s="87"/>
      <c r="KT128" s="87"/>
      <c r="KU128" s="87"/>
      <c r="KV128" s="87"/>
      <c r="KW128" s="87"/>
      <c r="KX128" s="87"/>
      <c r="KY128" s="87"/>
      <c r="KZ128" s="87"/>
      <c r="LA128" s="87"/>
      <c r="LB128" s="87"/>
      <c r="LC128" s="87"/>
      <c r="LD128" s="87"/>
      <c r="LE128" s="87"/>
      <c r="LF128" s="87"/>
      <c r="LG128" s="87"/>
      <c r="LH128" s="87"/>
      <c r="LI128" s="87"/>
      <c r="LJ128" s="87"/>
      <c r="LK128" s="87"/>
      <c r="LL128" s="87"/>
      <c r="LM128" s="87"/>
      <c r="LN128" s="87"/>
      <c r="LO128" s="87"/>
      <c r="LP128" s="87"/>
      <c r="LQ128" s="87"/>
      <c r="LR128" s="87"/>
      <c r="LS128" s="87"/>
      <c r="LT128" s="87"/>
      <c r="LU128" s="87"/>
      <c r="LV128" s="87"/>
      <c r="LW128" s="87"/>
      <c r="LX128" s="87"/>
      <c r="LY128" s="87"/>
      <c r="LZ128" s="87"/>
      <c r="MA128" s="87"/>
      <c r="MB128" s="87"/>
      <c r="MC128" s="87"/>
      <c r="MD128" s="87"/>
      <c r="ME128" s="87"/>
      <c r="MF128" s="87"/>
      <c r="MG128" s="87"/>
      <c r="MH128" s="87"/>
      <c r="MI128" s="87"/>
      <c r="MJ128" s="87"/>
      <c r="MK128" s="87"/>
      <c r="ML128" s="87"/>
      <c r="MM128" s="87"/>
      <c r="MN128" s="87"/>
      <c r="MO128" s="87"/>
      <c r="MP128" s="87"/>
      <c r="MQ128" s="87"/>
      <c r="MR128" s="87"/>
      <c r="MS128" s="87"/>
      <c r="MT128" s="87"/>
      <c r="MU128" s="87"/>
      <c r="MV128" s="87"/>
      <c r="MW128" s="87"/>
      <c r="MX128" s="87"/>
      <c r="MY128" s="87"/>
      <c r="MZ128" s="87"/>
      <c r="NA128" s="87"/>
      <c r="NB128" s="87"/>
      <c r="NC128" s="87"/>
      <c r="ND128" s="87"/>
      <c r="NE128" s="87"/>
      <c r="NF128" s="87"/>
      <c r="NG128" s="87"/>
      <c r="NH128" s="87"/>
      <c r="NI128" s="87"/>
      <c r="NJ128" s="87"/>
      <c r="NK128" s="87"/>
      <c r="NL128" s="87"/>
      <c r="NM128" s="87"/>
      <c r="NN128" s="87"/>
      <c r="NO128" s="87"/>
      <c r="NP128" s="87"/>
      <c r="NQ128" s="87"/>
      <c r="NR128" s="87"/>
      <c r="NS128" s="87"/>
      <c r="NT128" s="87"/>
      <c r="NU128" s="87"/>
      <c r="NV128" s="87"/>
      <c r="NW128" s="87"/>
      <c r="NX128" s="87"/>
      <c r="NY128" s="87"/>
      <c r="NZ128" s="87"/>
      <c r="OA128" s="87"/>
      <c r="OB128" s="87"/>
      <c r="OC128" s="87"/>
      <c r="OD128" s="87"/>
      <c r="OE128" s="87"/>
      <c r="OF128" s="87"/>
      <c r="OG128" s="87"/>
      <c r="OH128" s="87"/>
      <c r="OI128" s="87"/>
      <c r="OJ128" s="87"/>
      <c r="OK128" s="87"/>
      <c r="OL128" s="87"/>
      <c r="OM128" s="87"/>
      <c r="ON128" s="87"/>
      <c r="OO128" s="87"/>
      <c r="OP128" s="87"/>
      <c r="OQ128" s="87"/>
      <c r="OR128" s="87"/>
      <c r="OS128" s="87"/>
      <c r="OT128" s="87"/>
      <c r="OU128" s="87"/>
      <c r="OV128" s="87"/>
      <c r="OW128" s="87"/>
      <c r="OX128" s="87"/>
      <c r="OY128" s="87"/>
      <c r="OZ128" s="87"/>
      <c r="PA128" s="87"/>
      <c r="PB128" s="87"/>
      <c r="PC128" s="87"/>
      <c r="PD128" s="87"/>
      <c r="PE128" s="87"/>
      <c r="PF128" s="87"/>
      <c r="PG128" s="87"/>
      <c r="PH128" s="87"/>
      <c r="PI128" s="87"/>
      <c r="PJ128" s="87"/>
      <c r="PK128" s="87"/>
      <c r="PL128" s="87"/>
      <c r="PM128" s="87"/>
      <c r="PN128" s="87"/>
      <c r="PO128" s="87"/>
      <c r="PP128" s="87"/>
      <c r="PQ128" s="87"/>
      <c r="PR128" s="87"/>
      <c r="PS128" s="87"/>
      <c r="PT128" s="87"/>
      <c r="PU128" s="87"/>
      <c r="PV128" s="87"/>
      <c r="PW128" s="87"/>
      <c r="PX128" s="87"/>
      <c r="PY128" s="87"/>
      <c r="PZ128" s="87"/>
      <c r="QA128" s="87"/>
      <c r="QB128" s="87"/>
      <c r="QC128" s="87"/>
      <c r="QD128" s="87"/>
      <c r="QE128" s="87"/>
      <c r="QF128" s="87"/>
      <c r="QG128" s="87"/>
      <c r="QH128" s="87"/>
      <c r="QI128" s="87"/>
      <c r="QJ128" s="87"/>
      <c r="QK128" s="87"/>
      <c r="QL128" s="87"/>
      <c r="QM128" s="87"/>
      <c r="QN128" s="87"/>
      <c r="QO128" s="87"/>
      <c r="QP128" s="87"/>
      <c r="QQ128" s="87"/>
      <c r="QR128" s="87"/>
      <c r="QS128" s="87"/>
      <c r="QT128" s="87"/>
      <c r="QU128" s="87"/>
      <c r="QV128" s="87"/>
      <c r="QW128" s="87"/>
      <c r="QX128" s="87"/>
      <c r="QY128" s="87"/>
      <c r="QZ128" s="87"/>
      <c r="RA128" s="87"/>
      <c r="RB128" s="87"/>
      <c r="RC128" s="87"/>
      <c r="RD128" s="87"/>
      <c r="RE128" s="87"/>
      <c r="RF128" s="87"/>
      <c r="RG128" s="87"/>
      <c r="RH128" s="87"/>
      <c r="RI128" s="87"/>
      <c r="RJ128" s="87"/>
      <c r="RK128" s="87"/>
      <c r="RL128" s="87"/>
      <c r="RM128" s="87"/>
      <c r="RN128" s="87"/>
      <c r="RO128" s="87"/>
      <c r="RP128" s="87"/>
      <c r="RQ128" s="87"/>
      <c r="RR128" s="87"/>
      <c r="RS128" s="87"/>
      <c r="RT128" s="87"/>
      <c r="RU128" s="87"/>
      <c r="RV128" s="87"/>
      <c r="RW128" s="87"/>
      <c r="RX128" s="87"/>
      <c r="RY128" s="87"/>
      <c r="RZ128" s="87"/>
      <c r="SA128" s="87"/>
      <c r="SB128" s="87"/>
      <c r="SC128" s="87"/>
      <c r="SD128" s="87"/>
      <c r="SE128" s="87"/>
      <c r="SF128" s="87"/>
      <c r="SG128" s="87"/>
      <c r="SH128" s="87"/>
      <c r="SI128" s="87"/>
      <c r="SJ128" s="87"/>
      <c r="SK128" s="87"/>
      <c r="SL128" s="87"/>
      <c r="SM128" s="87"/>
      <c r="SN128" s="87"/>
      <c r="SO128" s="87"/>
      <c r="SP128" s="87"/>
      <c r="SQ128" s="87"/>
      <c r="SR128" s="87"/>
      <c r="SS128" s="87"/>
      <c r="ST128" s="87"/>
      <c r="SU128" s="87"/>
      <c r="SV128" s="87"/>
      <c r="SW128" s="87"/>
      <c r="SX128" s="87"/>
      <c r="SY128" s="87"/>
      <c r="SZ128" s="87"/>
      <c r="TA128" s="87"/>
      <c r="TB128" s="87"/>
      <c r="TC128" s="87"/>
      <c r="TD128" s="87"/>
      <c r="TE128" s="87"/>
      <c r="TF128" s="87"/>
      <c r="TG128" s="87"/>
      <c r="TH128" s="87"/>
      <c r="TI128" s="87"/>
      <c r="TJ128" s="87"/>
      <c r="TK128" s="87"/>
      <c r="TL128" s="87"/>
      <c r="TM128" s="87"/>
      <c r="TN128" s="87"/>
      <c r="TO128" s="87"/>
      <c r="TP128" s="87"/>
      <c r="TQ128" s="87"/>
      <c r="TR128" s="87"/>
      <c r="TS128" s="87"/>
      <c r="TT128" s="87"/>
      <c r="TU128" s="87"/>
      <c r="TV128" s="87"/>
      <c r="TW128" s="87"/>
      <c r="TX128" s="87"/>
      <c r="TY128" s="87"/>
      <c r="TZ128" s="87"/>
      <c r="UA128" s="87"/>
      <c r="UB128" s="87"/>
      <c r="UC128" s="87"/>
      <c r="UD128" s="87"/>
      <c r="UE128" s="87"/>
      <c r="UF128" s="87"/>
      <c r="UG128" s="87"/>
      <c r="UH128" s="87"/>
      <c r="UI128" s="87"/>
      <c r="UJ128" s="87"/>
      <c r="UK128" s="87"/>
      <c r="UL128" s="87"/>
      <c r="UM128" s="87"/>
      <c r="UN128" s="87"/>
      <c r="UO128" s="87"/>
      <c r="UP128" s="87"/>
      <c r="UQ128" s="87"/>
      <c r="UR128" s="87"/>
      <c r="US128" s="87"/>
      <c r="UT128" s="87"/>
      <c r="UU128" s="87"/>
      <c r="UV128" s="87"/>
      <c r="UW128" s="87"/>
      <c r="UX128" s="87"/>
      <c r="UY128" s="87"/>
      <c r="UZ128" s="87"/>
      <c r="VA128" s="87"/>
      <c r="VB128" s="87"/>
      <c r="VC128" s="87"/>
      <c r="VD128" s="87"/>
      <c r="VE128" s="87"/>
      <c r="VF128" s="87"/>
      <c r="VG128" s="87"/>
      <c r="VH128" s="87"/>
      <c r="VI128" s="87"/>
      <c r="VJ128" s="87"/>
      <c r="VK128" s="87"/>
      <c r="VL128" s="87"/>
      <c r="VM128" s="87"/>
      <c r="VN128" s="87"/>
      <c r="VO128" s="87"/>
      <c r="VP128" s="87"/>
      <c r="VQ128" s="87"/>
      <c r="VR128" s="87"/>
      <c r="VS128" s="87"/>
      <c r="VT128" s="87"/>
      <c r="VU128" s="87"/>
      <c r="VV128" s="87"/>
      <c r="VW128" s="87"/>
      <c r="VX128" s="87"/>
      <c r="VY128" s="87"/>
      <c r="VZ128" s="87"/>
      <c r="WA128" s="87"/>
      <c r="WB128" s="87"/>
      <c r="WC128" s="87"/>
      <c r="WD128" s="87"/>
      <c r="WE128" s="87"/>
      <c r="WF128" s="87"/>
      <c r="WG128" s="87"/>
      <c r="WH128" s="87"/>
      <c r="WI128" s="87"/>
      <c r="WJ128" s="87"/>
      <c r="WK128" s="87"/>
      <c r="WL128" s="87"/>
      <c r="WM128" s="87"/>
      <c r="WN128" s="87"/>
      <c r="WO128" s="87"/>
      <c r="WP128" s="87"/>
      <c r="WQ128" s="87"/>
      <c r="WR128" s="87"/>
      <c r="WS128" s="87"/>
      <c r="WT128" s="87"/>
      <c r="WU128" s="87"/>
      <c r="WV128" s="87"/>
      <c r="WW128" s="87"/>
      <c r="WX128" s="87"/>
      <c r="WY128" s="87"/>
      <c r="WZ128" s="87"/>
      <c r="XA128" s="87"/>
      <c r="XB128" s="87"/>
      <c r="XC128" s="87"/>
      <c r="XD128" s="87"/>
      <c r="XE128" s="87"/>
      <c r="XF128" s="87"/>
      <c r="XG128" s="87"/>
      <c r="XH128" s="87"/>
      <c r="XI128" s="87"/>
      <c r="XJ128" s="87"/>
      <c r="XK128" s="87"/>
      <c r="XL128" s="87"/>
      <c r="XM128" s="87"/>
      <c r="XN128" s="87"/>
      <c r="XO128" s="87"/>
      <c r="XP128" s="87"/>
      <c r="XQ128" s="87"/>
      <c r="XR128" s="87"/>
      <c r="XS128" s="87"/>
      <c r="XT128" s="87"/>
      <c r="XU128" s="87"/>
      <c r="XV128" s="87"/>
      <c r="XW128" s="87"/>
      <c r="XX128" s="87"/>
      <c r="XY128" s="87"/>
      <c r="XZ128" s="87"/>
      <c r="YA128" s="87"/>
      <c r="YB128" s="87"/>
      <c r="YC128" s="87"/>
      <c r="YD128" s="87"/>
      <c r="YE128" s="87"/>
      <c r="YF128" s="87"/>
      <c r="YG128" s="87"/>
      <c r="YH128" s="87"/>
      <c r="YI128" s="87"/>
      <c r="YJ128" s="87"/>
      <c r="YK128" s="87"/>
      <c r="YL128" s="87"/>
      <c r="YM128" s="87"/>
      <c r="YN128" s="87"/>
      <c r="YO128" s="87"/>
      <c r="YP128" s="87"/>
      <c r="YQ128" s="87"/>
      <c r="YR128" s="87"/>
      <c r="YS128" s="87"/>
      <c r="YT128" s="87"/>
      <c r="YU128" s="87"/>
      <c r="YV128" s="87"/>
      <c r="YW128" s="87"/>
      <c r="YX128" s="87"/>
      <c r="YY128" s="87"/>
      <c r="YZ128" s="87"/>
      <c r="ZA128" s="87"/>
      <c r="ZB128" s="87"/>
      <c r="ZC128" s="87"/>
      <c r="ZD128" s="87"/>
      <c r="ZE128" s="87"/>
      <c r="ZF128" s="87"/>
      <c r="ZG128" s="87"/>
      <c r="ZH128" s="87"/>
      <c r="ZI128" s="87"/>
      <c r="ZJ128" s="87"/>
      <c r="ZK128" s="87"/>
      <c r="ZL128" s="87"/>
      <c r="ZM128" s="87"/>
      <c r="ZN128" s="87"/>
      <c r="ZO128" s="87"/>
      <c r="ZP128" s="87"/>
      <c r="ZQ128" s="87"/>
      <c r="ZR128" s="87"/>
      <c r="ZS128" s="87"/>
      <c r="ZT128" s="87"/>
      <c r="ZU128" s="87"/>
      <c r="ZV128" s="87"/>
      <c r="ZW128" s="87"/>
      <c r="ZX128" s="87"/>
      <c r="ZY128" s="87"/>
      <c r="ZZ128" s="87"/>
      <c r="AAA128" s="87"/>
      <c r="AAB128" s="87"/>
      <c r="AAC128" s="87"/>
      <c r="AAD128" s="87"/>
      <c r="AAE128" s="87"/>
      <c r="AAF128" s="87"/>
      <c r="AAG128" s="87"/>
      <c r="AAH128" s="87"/>
      <c r="AAI128" s="87"/>
      <c r="AAJ128" s="87"/>
      <c r="AAK128" s="87"/>
      <c r="AAL128" s="87"/>
      <c r="AAM128" s="87"/>
      <c r="AAN128" s="87"/>
      <c r="AAO128" s="87"/>
      <c r="AAP128" s="87"/>
      <c r="AAQ128" s="87"/>
      <c r="AAR128" s="87"/>
      <c r="AAS128" s="87"/>
      <c r="AAT128" s="87"/>
      <c r="AAU128" s="87"/>
      <c r="AAV128" s="87"/>
      <c r="AAW128" s="87"/>
      <c r="AAX128" s="87"/>
      <c r="AAY128" s="87"/>
      <c r="AAZ128" s="87"/>
      <c r="ABA128" s="87"/>
      <c r="ABB128" s="87"/>
      <c r="ABC128" s="87"/>
      <c r="ABD128" s="87"/>
      <c r="ABE128" s="87"/>
      <c r="ABF128" s="87"/>
      <c r="ABG128" s="87"/>
      <c r="ABH128" s="87"/>
      <c r="ABI128" s="87"/>
      <c r="ABJ128" s="87"/>
      <c r="ABK128" s="87"/>
      <c r="ABL128" s="87"/>
      <c r="ABM128" s="87"/>
      <c r="ABN128" s="87"/>
      <c r="ABO128" s="87"/>
      <c r="ABP128" s="87"/>
      <c r="ABQ128" s="87"/>
      <c r="ABR128" s="87"/>
      <c r="ABS128" s="87"/>
      <c r="ABT128" s="87"/>
      <c r="ABU128" s="87"/>
      <c r="ABV128" s="87"/>
      <c r="ABW128" s="87"/>
      <c r="ABX128" s="87"/>
      <c r="ABY128" s="87"/>
      <c r="ABZ128" s="87"/>
      <c r="ACA128" s="87"/>
      <c r="ACB128" s="87"/>
      <c r="ACC128" s="87"/>
      <c r="ACD128" s="87"/>
      <c r="ACE128" s="87"/>
      <c r="ACF128" s="87"/>
      <c r="ACG128" s="87"/>
      <c r="ACH128" s="87"/>
      <c r="ACI128" s="87"/>
      <c r="ACJ128" s="87"/>
      <c r="ACK128" s="87"/>
      <c r="ACL128" s="87"/>
      <c r="ACM128" s="87"/>
      <c r="ACN128" s="87"/>
      <c r="ACO128" s="87"/>
      <c r="ACP128" s="87"/>
      <c r="ACQ128" s="87"/>
      <c r="ACR128" s="87"/>
      <c r="ACS128" s="87"/>
      <c r="ACT128" s="87"/>
      <c r="ACU128" s="87"/>
      <c r="ACV128" s="87"/>
      <c r="ACW128" s="87"/>
      <c r="ACX128" s="87"/>
      <c r="ACY128" s="87"/>
      <c r="ACZ128" s="87"/>
      <c r="ADA128" s="87"/>
      <c r="ADB128" s="87"/>
      <c r="ADC128" s="87"/>
      <c r="ADD128" s="87"/>
      <c r="ADE128" s="87"/>
      <c r="ADF128" s="87"/>
      <c r="ADG128" s="87"/>
      <c r="ADH128" s="87"/>
      <c r="ADI128" s="87"/>
      <c r="ADJ128" s="87"/>
      <c r="ADK128" s="87"/>
      <c r="ADL128" s="87"/>
      <c r="ADM128" s="87"/>
      <c r="ADN128" s="87"/>
      <c r="ADO128" s="87"/>
      <c r="ADP128" s="87"/>
      <c r="ADQ128" s="87"/>
      <c r="ADR128" s="87"/>
      <c r="ADS128" s="87"/>
      <c r="ADT128" s="87"/>
      <c r="ADU128" s="87"/>
      <c r="ADV128" s="87"/>
      <c r="ADW128" s="87"/>
      <c r="ADX128" s="87"/>
      <c r="ADY128" s="87"/>
      <c r="ADZ128" s="87"/>
      <c r="AEA128" s="87"/>
      <c r="AEB128" s="87"/>
      <c r="AEC128" s="87"/>
      <c r="AED128" s="87"/>
      <c r="AEE128" s="87"/>
      <c r="AEF128" s="87"/>
      <c r="AEG128" s="87"/>
      <c r="AEH128" s="87"/>
      <c r="AEI128" s="87"/>
      <c r="AEJ128" s="87"/>
      <c r="AEK128" s="87"/>
      <c r="AEL128" s="87"/>
      <c r="AEM128" s="87"/>
      <c r="AEN128" s="87"/>
      <c r="AEO128" s="87"/>
      <c r="AEP128" s="87"/>
      <c r="AEQ128" s="87"/>
      <c r="AER128" s="87"/>
      <c r="AES128" s="87"/>
      <c r="AET128" s="87"/>
      <c r="AEU128" s="87"/>
      <c r="AEV128" s="87"/>
      <c r="AEW128" s="87"/>
      <c r="AEX128" s="87"/>
      <c r="AEY128" s="87"/>
      <c r="AEZ128" s="87"/>
      <c r="AFA128" s="87"/>
      <c r="AFB128" s="87"/>
      <c r="AFC128" s="87"/>
      <c r="AFD128" s="87"/>
      <c r="AFE128" s="87"/>
      <c r="AFF128" s="87"/>
      <c r="AFG128" s="87"/>
      <c r="AFH128" s="87"/>
      <c r="AFI128" s="87"/>
      <c r="AFJ128" s="87"/>
      <c r="AFK128" s="87"/>
      <c r="AFL128" s="87"/>
      <c r="AFM128" s="87"/>
      <c r="AFN128" s="87"/>
      <c r="AFO128" s="87"/>
      <c r="AFP128" s="87"/>
      <c r="AFQ128" s="87"/>
      <c r="AFR128" s="87"/>
      <c r="AFS128" s="87"/>
      <c r="AFT128" s="87"/>
      <c r="AFU128" s="87"/>
      <c r="AFV128" s="87"/>
      <c r="AFW128" s="87"/>
      <c r="AFX128" s="87"/>
      <c r="AFY128" s="87"/>
      <c r="AFZ128" s="87"/>
      <c r="AGA128" s="87"/>
      <c r="AGB128" s="87"/>
      <c r="AGC128" s="87"/>
      <c r="AGD128" s="87"/>
      <c r="AGE128" s="87"/>
      <c r="AGF128" s="87"/>
      <c r="AGG128" s="87"/>
      <c r="AGH128" s="87"/>
      <c r="AGI128" s="87"/>
      <c r="AGJ128" s="87"/>
      <c r="AGK128" s="87"/>
      <c r="AGL128" s="87"/>
      <c r="AGM128" s="87"/>
      <c r="AGN128" s="87"/>
      <c r="AGO128" s="87"/>
      <c r="AGP128" s="87"/>
      <c r="AGQ128" s="87"/>
      <c r="AGR128" s="87"/>
      <c r="AGS128" s="87"/>
      <c r="AGT128" s="87"/>
      <c r="AGU128" s="87"/>
      <c r="AGV128" s="87"/>
      <c r="AGW128" s="87"/>
      <c r="AGX128" s="87"/>
      <c r="AGY128" s="87"/>
      <c r="AGZ128" s="87"/>
      <c r="AHA128" s="87"/>
      <c r="AHB128" s="87"/>
      <c r="AHC128" s="87"/>
      <c r="AHD128" s="87"/>
      <c r="AHE128" s="87"/>
      <c r="AHF128" s="87"/>
      <c r="AHG128" s="87"/>
      <c r="AHH128" s="87"/>
      <c r="AHI128" s="87"/>
      <c r="AHJ128" s="87"/>
      <c r="AHK128" s="87"/>
      <c r="AHL128" s="87"/>
      <c r="AHM128" s="87"/>
      <c r="AHN128" s="87"/>
      <c r="AHO128" s="87"/>
      <c r="AHP128" s="87"/>
      <c r="AHQ128" s="87"/>
      <c r="AHR128" s="87"/>
      <c r="AHS128" s="87"/>
      <c r="AHT128" s="87"/>
      <c r="AHU128" s="87"/>
      <c r="AHV128" s="87"/>
      <c r="AHW128" s="87"/>
      <c r="AHX128" s="87"/>
      <c r="AHY128" s="87"/>
      <c r="AHZ128" s="87"/>
      <c r="AIA128" s="87"/>
      <c r="AIB128" s="87"/>
      <c r="AIC128" s="87"/>
      <c r="AID128" s="87"/>
      <c r="AIE128" s="87"/>
      <c r="AIF128" s="87"/>
      <c r="AIG128" s="87"/>
      <c r="AIH128" s="87"/>
      <c r="AII128" s="87"/>
      <c r="AIJ128" s="87"/>
      <c r="AIK128" s="87"/>
      <c r="AIL128" s="87"/>
      <c r="AIM128" s="87"/>
      <c r="AIN128" s="87"/>
      <c r="AIO128" s="87"/>
      <c r="AIP128" s="87"/>
      <c r="AIQ128" s="87"/>
      <c r="AIR128" s="87"/>
      <c r="AIS128" s="87"/>
      <c r="AIT128" s="87"/>
      <c r="AIU128" s="87"/>
      <c r="AIV128" s="87"/>
      <c r="AIW128" s="87"/>
      <c r="AIX128" s="87"/>
      <c r="AIY128" s="87"/>
      <c r="AIZ128" s="87"/>
      <c r="AJA128" s="87"/>
      <c r="AJB128" s="87"/>
      <c r="AJC128" s="87"/>
      <c r="AJD128" s="87"/>
      <c r="AJE128" s="87"/>
      <c r="AJF128" s="87"/>
      <c r="AJG128" s="87"/>
      <c r="AJH128" s="87"/>
      <c r="AJI128" s="87"/>
      <c r="AJJ128" s="87"/>
      <c r="AJK128" s="87"/>
      <c r="AJL128" s="87"/>
      <c r="AJM128" s="87"/>
      <c r="AJN128" s="87"/>
      <c r="AJO128" s="87"/>
      <c r="AJP128" s="87"/>
      <c r="AJQ128" s="87"/>
      <c r="AJR128" s="87"/>
      <c r="AJS128" s="87"/>
      <c r="AJT128" s="87"/>
      <c r="AJU128" s="87"/>
      <c r="AJV128" s="87"/>
      <c r="AJW128" s="87"/>
      <c r="AJX128" s="87"/>
      <c r="AJY128" s="87"/>
      <c r="AJZ128" s="87"/>
      <c r="AKA128" s="87"/>
      <c r="AKB128" s="87"/>
      <c r="AKC128" s="87"/>
      <c r="AKD128" s="87"/>
      <c r="AKE128" s="87"/>
      <c r="AKF128" s="87"/>
      <c r="AKG128" s="87"/>
      <c r="AKH128" s="87"/>
      <c r="AKI128" s="87"/>
      <c r="AKJ128" s="87"/>
      <c r="AKK128" s="87"/>
      <c r="AKL128" s="87"/>
      <c r="AKM128" s="87"/>
      <c r="AKN128" s="87"/>
      <c r="AKO128" s="87"/>
      <c r="AKP128" s="87"/>
      <c r="AKQ128" s="87"/>
      <c r="AKR128" s="87"/>
      <c r="AKS128" s="87"/>
      <c r="AKT128" s="87"/>
      <c r="AKU128" s="87"/>
      <c r="AKV128" s="87"/>
      <c r="AKW128" s="87"/>
      <c r="AKX128" s="87"/>
      <c r="AKY128" s="87"/>
      <c r="AKZ128" s="87"/>
      <c r="ALA128" s="87"/>
      <c r="ALB128" s="87"/>
      <c r="ALC128" s="87"/>
      <c r="ALD128" s="87"/>
      <c r="ALE128" s="87"/>
      <c r="ALF128" s="87"/>
      <c r="ALG128" s="87"/>
      <c r="ALH128" s="87"/>
      <c r="ALI128" s="87"/>
      <c r="ALJ128" s="87"/>
      <c r="ALK128" s="87"/>
      <c r="ALL128" s="87"/>
      <c r="ALM128" s="87"/>
      <c r="ALN128" s="87"/>
      <c r="ALO128" s="87"/>
      <c r="ALP128" s="87"/>
      <c r="ALQ128" s="87"/>
      <c r="ALR128" s="87"/>
      <c r="ALS128" s="87"/>
      <c r="ALT128" s="87"/>
      <c r="ALU128" s="87"/>
      <c r="ALV128" s="87"/>
      <c r="ALW128" s="87"/>
      <c r="ALX128" s="87"/>
      <c r="ALY128" s="87"/>
      <c r="ALZ128" s="87"/>
      <c r="AMA128" s="87"/>
      <c r="AMB128" s="87"/>
      <c r="AMC128" s="87"/>
      <c r="AMD128" s="87"/>
      <c r="AME128" s="87"/>
      <c r="AMF128" s="87"/>
      <c r="AMG128" s="87"/>
      <c r="AMH128" s="87"/>
      <c r="AMI128" s="87"/>
      <c r="AMJ128" s="87"/>
      <c r="AMK128" s="87"/>
      <c r="AML128" s="87"/>
      <c r="AMM128" s="87"/>
      <c r="AMN128" s="87"/>
      <c r="AMO128" s="87"/>
      <c r="AMP128" s="87"/>
      <c r="AMQ128" s="87"/>
      <c r="AMR128" s="87"/>
      <c r="AMS128" s="87"/>
      <c r="AMT128" s="87"/>
      <c r="AMU128" s="87"/>
      <c r="AMV128" s="87"/>
      <c r="AMW128" s="87"/>
      <c r="AMX128" s="87"/>
      <c r="AMY128" s="87"/>
      <c r="AMZ128" s="87"/>
      <c r="ANA128" s="87"/>
      <c r="ANB128" s="87"/>
      <c r="ANC128" s="87"/>
      <c r="AND128" s="87"/>
      <c r="ANE128" s="87"/>
      <c r="ANF128" s="87"/>
      <c r="ANG128" s="87"/>
      <c r="ANH128" s="87"/>
      <c r="ANI128" s="87"/>
      <c r="ANJ128" s="87"/>
      <c r="ANK128" s="87"/>
      <c r="ANL128" s="87"/>
      <c r="ANM128" s="87"/>
      <c r="ANN128" s="87"/>
      <c r="ANO128" s="87"/>
      <c r="ANP128" s="87"/>
      <c r="ANQ128" s="87"/>
      <c r="ANR128" s="87"/>
      <c r="ANS128" s="87"/>
      <c r="ANT128" s="87"/>
      <c r="ANU128" s="87"/>
      <c r="ANV128" s="87"/>
      <c r="ANW128" s="87"/>
      <c r="ANX128" s="87"/>
      <c r="ANY128" s="87"/>
      <c r="ANZ128" s="87"/>
      <c r="AOA128" s="87"/>
      <c r="AOB128" s="87"/>
      <c r="AOC128" s="87"/>
      <c r="AOD128" s="87"/>
      <c r="AOE128" s="87"/>
      <c r="AOF128" s="87"/>
      <c r="AOG128" s="87"/>
      <c r="AOH128" s="87"/>
      <c r="AOI128" s="87"/>
      <c r="AOJ128" s="87"/>
      <c r="AOK128" s="87"/>
      <c r="AOL128" s="87"/>
      <c r="AOM128" s="87"/>
      <c r="AON128" s="87"/>
      <c r="AOO128" s="87"/>
      <c r="AOP128" s="87"/>
      <c r="AOQ128" s="87"/>
      <c r="AOR128" s="87"/>
      <c r="AOS128" s="87"/>
      <c r="AOT128" s="87"/>
      <c r="AOU128" s="87"/>
      <c r="AOV128" s="87"/>
      <c r="AOW128" s="87"/>
      <c r="AOX128" s="87"/>
      <c r="AOY128" s="87"/>
      <c r="AOZ128" s="87"/>
      <c r="APA128" s="87"/>
      <c r="APB128" s="87"/>
      <c r="APC128" s="87"/>
      <c r="APD128" s="87"/>
      <c r="APE128" s="87"/>
      <c r="APF128" s="87"/>
      <c r="APG128" s="87"/>
      <c r="APH128" s="87"/>
      <c r="API128" s="87"/>
      <c r="APJ128" s="87"/>
      <c r="APK128" s="87"/>
      <c r="APL128" s="87"/>
      <c r="APM128" s="87"/>
      <c r="APN128" s="87"/>
      <c r="APO128" s="87"/>
      <c r="APP128" s="87"/>
      <c r="APQ128" s="87"/>
      <c r="APR128" s="87"/>
      <c r="APS128" s="87"/>
      <c r="APT128" s="87"/>
      <c r="APU128" s="87"/>
      <c r="APV128" s="87"/>
      <c r="APW128" s="87"/>
      <c r="APX128" s="87"/>
      <c r="APY128" s="87"/>
      <c r="APZ128" s="87"/>
      <c r="AQA128" s="87"/>
      <c r="AQB128" s="87"/>
      <c r="AQC128" s="87"/>
      <c r="AQD128" s="87"/>
      <c r="AQE128" s="87"/>
      <c r="AQF128" s="87"/>
      <c r="AQG128" s="87"/>
      <c r="AQH128" s="87"/>
      <c r="AQI128" s="87"/>
      <c r="AQJ128" s="87"/>
      <c r="AQK128" s="87"/>
      <c r="AQL128" s="87"/>
      <c r="AQM128" s="87"/>
      <c r="AQN128" s="87"/>
      <c r="AQO128" s="87"/>
      <c r="AQP128" s="87"/>
      <c r="AQQ128" s="87"/>
      <c r="AQR128" s="87"/>
      <c r="AQS128" s="87"/>
      <c r="AQT128" s="87"/>
      <c r="AQU128" s="87"/>
      <c r="AQV128" s="87"/>
      <c r="AQW128" s="87"/>
      <c r="AQX128" s="87"/>
      <c r="AQY128" s="87"/>
      <c r="AQZ128" s="87"/>
      <c r="ARA128" s="87"/>
      <c r="ARB128" s="87"/>
      <c r="ARC128" s="87"/>
      <c r="ARD128" s="87"/>
      <c r="ARE128" s="87"/>
      <c r="ARF128" s="87"/>
      <c r="ARG128" s="87"/>
      <c r="ARH128" s="87"/>
      <c r="ARI128" s="87"/>
      <c r="ARJ128" s="87"/>
      <c r="ARK128" s="87"/>
      <c r="ARL128" s="87"/>
      <c r="ARM128" s="87"/>
      <c r="ARN128" s="87"/>
      <c r="ARO128" s="87"/>
      <c r="ARP128" s="87"/>
      <c r="ARQ128" s="87"/>
      <c r="ARR128" s="87"/>
      <c r="ARS128" s="87"/>
      <c r="ART128" s="87"/>
      <c r="ARU128" s="87"/>
      <c r="ARV128" s="87"/>
      <c r="ARW128" s="87"/>
      <c r="ARX128" s="87"/>
      <c r="ARY128" s="87"/>
      <c r="ARZ128" s="87"/>
      <c r="ASA128" s="87"/>
      <c r="ASB128" s="87"/>
      <c r="ASC128" s="87"/>
      <c r="ASD128" s="87"/>
      <c r="ASE128" s="87"/>
      <c r="ASF128" s="87"/>
      <c r="ASG128" s="87"/>
      <c r="ASH128" s="87"/>
      <c r="ASI128" s="87"/>
      <c r="ASJ128" s="87"/>
      <c r="ASK128" s="87"/>
      <c r="ASL128" s="87"/>
      <c r="ASM128" s="87"/>
      <c r="ASN128" s="87"/>
      <c r="ASO128" s="87"/>
      <c r="ASP128" s="87"/>
      <c r="ASQ128" s="87"/>
      <c r="ASR128" s="87"/>
      <c r="ASS128" s="87"/>
      <c r="AST128" s="87"/>
      <c r="ASU128" s="87"/>
      <c r="ASV128" s="87"/>
      <c r="ASW128" s="87"/>
      <c r="ASX128" s="87"/>
      <c r="ASY128" s="87"/>
      <c r="ASZ128" s="87"/>
      <c r="ATA128" s="87"/>
      <c r="ATB128" s="87"/>
      <c r="ATC128" s="87"/>
      <c r="ATD128" s="87"/>
      <c r="ATE128" s="87"/>
      <c r="ATF128" s="87"/>
      <c r="ATG128" s="87"/>
      <c r="ATH128" s="87"/>
      <c r="ATI128" s="87"/>
      <c r="ATJ128" s="87"/>
      <c r="ATK128" s="87"/>
      <c r="ATL128" s="87"/>
      <c r="ATM128" s="87"/>
      <c r="ATN128" s="87"/>
      <c r="ATO128" s="87"/>
      <c r="ATP128" s="87"/>
      <c r="ATQ128" s="87"/>
      <c r="ATR128" s="87"/>
      <c r="ATS128" s="87"/>
      <c r="ATT128" s="87"/>
      <c r="ATU128" s="87"/>
      <c r="ATV128" s="87"/>
      <c r="ATW128" s="87"/>
      <c r="ATX128" s="87"/>
      <c r="ATY128" s="87"/>
      <c r="ATZ128" s="87"/>
      <c r="AUA128" s="87"/>
      <c r="AUB128" s="87"/>
      <c r="AUC128" s="87"/>
      <c r="AUD128" s="87"/>
      <c r="AUE128" s="87"/>
      <c r="AUF128" s="87"/>
      <c r="AUG128" s="87"/>
      <c r="AUH128" s="87"/>
      <c r="AUI128" s="87"/>
      <c r="AUJ128" s="87"/>
      <c r="AUK128" s="87"/>
      <c r="AUL128" s="87"/>
      <c r="AUM128" s="87"/>
      <c r="AUN128" s="87"/>
      <c r="AUO128" s="87"/>
      <c r="AUP128" s="87"/>
      <c r="AUQ128" s="87"/>
      <c r="AUR128" s="87"/>
      <c r="AUS128" s="87"/>
      <c r="AUT128" s="87"/>
      <c r="AUU128" s="87"/>
      <c r="AUV128" s="87"/>
      <c r="AUW128" s="87"/>
      <c r="AUX128" s="87"/>
      <c r="AUY128" s="87"/>
      <c r="AUZ128" s="87"/>
      <c r="AVA128" s="87"/>
      <c r="AVB128" s="87"/>
      <c r="AVC128" s="87"/>
      <c r="AVD128" s="87"/>
      <c r="AVE128" s="87"/>
      <c r="AVF128" s="87"/>
      <c r="AVG128" s="87"/>
      <c r="AVH128" s="87"/>
      <c r="AVI128" s="87"/>
      <c r="AVJ128" s="87"/>
      <c r="AVK128" s="87"/>
      <c r="AVL128" s="87"/>
      <c r="AVM128" s="87"/>
      <c r="AVN128" s="87"/>
      <c r="AVO128" s="87"/>
      <c r="AVP128" s="87"/>
      <c r="AVQ128" s="87"/>
      <c r="AVR128" s="87"/>
      <c r="AVS128" s="87"/>
      <c r="AVT128" s="87"/>
      <c r="AVU128" s="87"/>
      <c r="AVV128" s="87"/>
      <c r="AVW128" s="87"/>
      <c r="AVX128" s="87"/>
      <c r="AVY128" s="87"/>
      <c r="AVZ128" s="87"/>
      <c r="AWA128" s="87"/>
      <c r="AWB128" s="87"/>
      <c r="AWC128" s="87"/>
      <c r="AWD128" s="87"/>
      <c r="AWE128" s="87"/>
      <c r="AWF128" s="87"/>
      <c r="AWG128" s="87"/>
      <c r="AWH128" s="87"/>
      <c r="AWI128" s="87"/>
      <c r="AWJ128" s="87"/>
      <c r="AWK128" s="87"/>
      <c r="AWL128" s="87"/>
      <c r="AWM128" s="87"/>
      <c r="AWN128" s="87"/>
      <c r="AWO128" s="87"/>
      <c r="AWP128" s="87"/>
      <c r="AWQ128" s="87"/>
      <c r="AWR128" s="87"/>
      <c r="AWS128" s="87"/>
      <c r="AWT128" s="87"/>
      <c r="AWU128" s="87"/>
      <c r="AWV128" s="87"/>
      <c r="AWW128" s="87"/>
      <c r="AWX128" s="87"/>
      <c r="AWY128" s="87"/>
      <c r="AWZ128" s="87"/>
      <c r="AXA128" s="87"/>
      <c r="AXB128" s="87"/>
      <c r="AXC128" s="87"/>
      <c r="AXD128" s="87"/>
      <c r="AXE128" s="87"/>
      <c r="AXF128" s="87"/>
      <c r="AXG128" s="87"/>
      <c r="AXH128" s="87"/>
      <c r="AXI128" s="87"/>
      <c r="AXJ128" s="87"/>
      <c r="AXK128" s="87"/>
      <c r="AXL128" s="87"/>
      <c r="AXM128" s="87"/>
      <c r="AXN128" s="87"/>
      <c r="AXO128" s="87"/>
      <c r="AXP128" s="87"/>
      <c r="AXQ128" s="87"/>
      <c r="AXR128" s="87"/>
      <c r="AXS128" s="87"/>
      <c r="AXT128" s="87"/>
      <c r="AXU128" s="87"/>
      <c r="AXV128" s="87"/>
      <c r="AXW128" s="87"/>
      <c r="AXX128" s="87"/>
      <c r="AXY128" s="87"/>
      <c r="AXZ128" s="87"/>
      <c r="AYA128" s="87"/>
      <c r="AYB128" s="87"/>
      <c r="AYC128" s="87"/>
      <c r="AYD128" s="87"/>
      <c r="AYE128" s="87"/>
      <c r="AYF128" s="87"/>
      <c r="AYG128" s="87"/>
      <c r="AYH128" s="87"/>
      <c r="AYI128" s="87"/>
      <c r="AYJ128" s="87"/>
      <c r="AYK128" s="87"/>
      <c r="AYL128" s="87"/>
      <c r="AYM128" s="87"/>
      <c r="AYN128" s="87"/>
      <c r="AYO128" s="87"/>
      <c r="AYP128" s="87"/>
      <c r="AYQ128" s="87"/>
      <c r="AYR128" s="87"/>
      <c r="AYS128" s="87"/>
      <c r="AYT128" s="87"/>
      <c r="AYU128" s="87"/>
      <c r="AYV128" s="87"/>
      <c r="AYW128" s="87"/>
      <c r="AYX128" s="87"/>
      <c r="AYY128" s="87"/>
      <c r="AYZ128" s="87"/>
      <c r="AZA128" s="87"/>
      <c r="AZB128" s="87"/>
      <c r="AZC128" s="87"/>
      <c r="AZD128" s="87"/>
      <c r="AZE128" s="87"/>
      <c r="AZF128" s="87"/>
      <c r="AZG128" s="87"/>
      <c r="AZH128" s="87"/>
      <c r="AZI128" s="87"/>
      <c r="AZJ128" s="87"/>
      <c r="AZK128" s="87"/>
      <c r="AZL128" s="87"/>
      <c r="AZM128" s="87"/>
      <c r="AZN128" s="87"/>
      <c r="AZO128" s="87"/>
      <c r="AZP128" s="87"/>
      <c r="AZQ128" s="87"/>
      <c r="AZR128" s="87"/>
      <c r="AZS128" s="87"/>
      <c r="AZT128" s="87"/>
      <c r="AZU128" s="87"/>
      <c r="AZV128" s="87"/>
      <c r="AZW128" s="87"/>
      <c r="AZX128" s="87"/>
      <c r="AZY128" s="87"/>
      <c r="AZZ128" s="87"/>
      <c r="BAA128" s="87"/>
      <c r="BAB128" s="87"/>
      <c r="BAC128" s="87"/>
      <c r="BAD128" s="87"/>
      <c r="BAE128" s="87"/>
      <c r="BAF128" s="87"/>
      <c r="BAG128" s="87"/>
      <c r="BAH128" s="87"/>
      <c r="BAI128" s="87"/>
      <c r="BAJ128" s="87"/>
      <c r="BAK128" s="87"/>
      <c r="BAL128" s="87"/>
      <c r="BAM128" s="87"/>
      <c r="BAN128" s="87"/>
      <c r="BAO128" s="87"/>
      <c r="BAP128" s="87"/>
      <c r="BAQ128" s="87"/>
      <c r="BAR128" s="87"/>
      <c r="BAS128" s="87"/>
      <c r="BAT128" s="87"/>
      <c r="BAU128" s="87"/>
      <c r="BAV128" s="87"/>
      <c r="BAW128" s="87"/>
      <c r="BAX128" s="87"/>
      <c r="BAY128" s="87"/>
      <c r="BAZ128" s="87"/>
      <c r="BBA128" s="87"/>
      <c r="BBB128" s="87"/>
      <c r="BBC128" s="87"/>
      <c r="BBD128" s="87"/>
      <c r="BBE128" s="87"/>
      <c r="BBF128" s="87"/>
      <c r="BBG128" s="87"/>
      <c r="BBH128" s="87"/>
      <c r="BBI128" s="87"/>
      <c r="BBJ128" s="87"/>
      <c r="BBK128" s="87"/>
      <c r="BBL128" s="87"/>
      <c r="BBM128" s="87"/>
      <c r="BBN128" s="87"/>
      <c r="BBO128" s="87"/>
      <c r="BBP128" s="87"/>
      <c r="BBQ128" s="87"/>
      <c r="BBR128" s="87"/>
      <c r="BBS128" s="87"/>
      <c r="BBT128" s="87"/>
      <c r="BBU128" s="87"/>
      <c r="BBV128" s="87"/>
      <c r="BBW128" s="87"/>
      <c r="BBX128" s="87"/>
      <c r="BBY128" s="87"/>
      <c r="BBZ128" s="87"/>
      <c r="BCA128" s="87"/>
      <c r="BCB128" s="87"/>
      <c r="BCC128" s="87"/>
      <c r="BCD128" s="87"/>
      <c r="BCE128" s="87"/>
      <c r="BCF128" s="87"/>
      <c r="BCG128" s="87"/>
      <c r="BCH128" s="87"/>
      <c r="BCI128" s="87"/>
      <c r="BCJ128" s="87"/>
      <c r="BCK128" s="87"/>
      <c r="BCL128" s="87"/>
      <c r="BCM128" s="87"/>
      <c r="BCN128" s="87"/>
      <c r="BCO128" s="87"/>
      <c r="BCP128" s="87"/>
      <c r="BCQ128" s="87"/>
      <c r="BCR128" s="87"/>
      <c r="BCS128" s="87"/>
      <c r="BCT128" s="87"/>
      <c r="BCU128" s="87"/>
      <c r="BCV128" s="87"/>
      <c r="BCW128" s="87"/>
      <c r="BCX128" s="87"/>
      <c r="BCY128" s="87"/>
      <c r="BCZ128" s="87"/>
      <c r="BDA128" s="87"/>
      <c r="BDB128" s="87"/>
      <c r="BDC128" s="87"/>
      <c r="BDD128" s="87"/>
      <c r="BDE128" s="87"/>
      <c r="BDF128" s="87"/>
      <c r="BDG128" s="87"/>
      <c r="BDH128" s="87"/>
      <c r="BDI128" s="87"/>
      <c r="BDJ128" s="87"/>
      <c r="BDK128" s="87"/>
      <c r="BDL128" s="87"/>
      <c r="BDM128" s="87"/>
      <c r="BDN128" s="87"/>
      <c r="BDO128" s="87"/>
      <c r="BDP128" s="87"/>
      <c r="BDQ128" s="87"/>
      <c r="BDR128" s="87"/>
      <c r="BDS128" s="87"/>
      <c r="BDT128" s="87"/>
      <c r="BDU128" s="87"/>
      <c r="BDV128" s="87"/>
      <c r="BDW128" s="87"/>
      <c r="BDX128" s="87"/>
      <c r="BDY128" s="87"/>
      <c r="BDZ128" s="87"/>
      <c r="BEA128" s="87"/>
      <c r="BEB128" s="87"/>
      <c r="BEC128" s="87"/>
      <c r="BED128" s="87"/>
      <c r="BEE128" s="87"/>
      <c r="BEF128" s="87"/>
      <c r="BEG128" s="87"/>
      <c r="BEH128" s="87"/>
      <c r="BEI128" s="87"/>
      <c r="BEJ128" s="87"/>
      <c r="BEK128" s="87"/>
      <c r="BEL128" s="87"/>
      <c r="BEM128" s="87"/>
      <c r="BEN128" s="87"/>
      <c r="BEO128" s="87"/>
      <c r="BEP128" s="87"/>
      <c r="BEQ128" s="87"/>
      <c r="BER128" s="87"/>
      <c r="BES128" s="87"/>
      <c r="BET128" s="87"/>
      <c r="BEU128" s="87"/>
      <c r="BEV128" s="87"/>
      <c r="BEW128" s="87"/>
      <c r="BEX128" s="87"/>
      <c r="BEY128" s="87"/>
      <c r="BEZ128" s="87"/>
      <c r="BFA128" s="87"/>
      <c r="BFB128" s="87"/>
      <c r="BFC128" s="87"/>
      <c r="BFD128" s="87"/>
      <c r="BFE128" s="87"/>
      <c r="BFF128" s="87"/>
      <c r="BFG128" s="87"/>
      <c r="BFH128" s="87"/>
      <c r="BFI128" s="87"/>
      <c r="BFJ128" s="87"/>
      <c r="BFK128" s="87"/>
      <c r="BFL128" s="87"/>
      <c r="BFM128" s="87"/>
      <c r="BFN128" s="87"/>
      <c r="BFO128" s="87"/>
      <c r="BFP128" s="87"/>
      <c r="BFQ128" s="87"/>
      <c r="BFR128" s="87"/>
      <c r="BFS128" s="87"/>
      <c r="BFT128" s="87"/>
      <c r="BFU128" s="87"/>
      <c r="BFV128" s="87"/>
      <c r="BFW128" s="87"/>
      <c r="BFX128" s="87"/>
      <c r="BFY128" s="87"/>
      <c r="BFZ128" s="87"/>
      <c r="BGA128" s="87"/>
      <c r="BGB128" s="87"/>
      <c r="BGC128" s="87"/>
      <c r="BGD128" s="87"/>
      <c r="BGE128" s="87"/>
      <c r="BGF128" s="87"/>
      <c r="BGG128" s="87"/>
      <c r="BGH128" s="87"/>
      <c r="BGI128" s="87"/>
      <c r="BGJ128" s="87"/>
      <c r="BGK128" s="87"/>
      <c r="BGL128" s="87"/>
      <c r="BGM128" s="87"/>
      <c r="BGN128" s="87"/>
      <c r="BGO128" s="87"/>
      <c r="BGP128" s="87"/>
      <c r="BGQ128" s="87"/>
      <c r="BGR128" s="87"/>
      <c r="BGS128" s="87"/>
      <c r="BGT128" s="87"/>
      <c r="BGU128" s="87"/>
      <c r="BGV128" s="87"/>
      <c r="BGW128" s="87"/>
      <c r="BGX128" s="87"/>
      <c r="BGY128" s="87"/>
      <c r="BGZ128" s="87"/>
      <c r="BHA128" s="87"/>
      <c r="BHB128" s="87"/>
      <c r="BHC128" s="87"/>
      <c r="BHD128" s="87"/>
      <c r="BHE128" s="87"/>
      <c r="BHF128" s="87"/>
      <c r="BHG128" s="87"/>
      <c r="BHH128" s="87"/>
      <c r="BHI128" s="87"/>
      <c r="BHJ128" s="87"/>
      <c r="BHK128" s="87"/>
      <c r="BHL128" s="87"/>
      <c r="BHM128" s="87"/>
      <c r="BHN128" s="87"/>
      <c r="BHO128" s="87"/>
      <c r="BHP128" s="87"/>
      <c r="BHQ128" s="87"/>
      <c r="BHR128" s="87"/>
      <c r="BHS128" s="87"/>
      <c r="BHT128" s="87"/>
      <c r="BHU128" s="87"/>
      <c r="BHV128" s="87"/>
      <c r="BHW128" s="87"/>
      <c r="BHX128" s="87"/>
      <c r="BHY128" s="87"/>
      <c r="BHZ128" s="87"/>
      <c r="BIA128" s="87"/>
      <c r="BIB128" s="87"/>
      <c r="BIC128" s="87"/>
      <c r="BID128" s="87"/>
      <c r="BIE128" s="87"/>
      <c r="BIF128" s="87"/>
      <c r="BIG128" s="87"/>
      <c r="BIH128" s="87"/>
      <c r="BII128" s="87"/>
      <c r="BIJ128" s="87"/>
      <c r="BIK128" s="87"/>
      <c r="BIL128" s="87"/>
      <c r="BIM128" s="87"/>
      <c r="BIN128" s="87"/>
      <c r="BIO128" s="87"/>
      <c r="BIP128" s="87"/>
      <c r="BIQ128" s="87"/>
      <c r="BIR128" s="87"/>
      <c r="BIS128" s="87"/>
      <c r="BIT128" s="87"/>
      <c r="BIU128" s="87"/>
      <c r="BIV128" s="87"/>
      <c r="BIW128" s="87"/>
      <c r="BIX128" s="87"/>
      <c r="BIY128" s="87"/>
      <c r="BIZ128" s="87"/>
      <c r="BJA128" s="87"/>
      <c r="BJB128" s="87"/>
      <c r="BJC128" s="87"/>
      <c r="BJD128" s="87"/>
      <c r="BJE128" s="87"/>
      <c r="BJF128" s="87"/>
      <c r="BJG128" s="87"/>
      <c r="BJH128" s="87"/>
      <c r="BJI128" s="87"/>
      <c r="BJJ128" s="87"/>
      <c r="BJK128" s="87"/>
      <c r="BJL128" s="87"/>
      <c r="BJM128" s="87"/>
      <c r="BJN128" s="87"/>
      <c r="BJO128" s="87"/>
      <c r="BJP128" s="87"/>
      <c r="BJQ128" s="87"/>
      <c r="BJR128" s="87"/>
      <c r="BJS128" s="87"/>
      <c r="BJT128" s="87"/>
      <c r="BJU128" s="87"/>
      <c r="BJV128" s="87"/>
      <c r="BJW128" s="87"/>
      <c r="BJX128" s="87"/>
      <c r="BJY128" s="87"/>
      <c r="BJZ128" s="87"/>
      <c r="BKA128" s="87"/>
      <c r="BKB128" s="87"/>
      <c r="BKC128" s="87"/>
      <c r="BKD128" s="87"/>
      <c r="BKE128" s="87"/>
      <c r="BKF128" s="87"/>
      <c r="BKG128" s="87"/>
      <c r="BKH128" s="87"/>
      <c r="BKI128" s="87"/>
      <c r="BKJ128" s="87"/>
      <c r="BKK128" s="87"/>
      <c r="BKL128" s="87"/>
      <c r="BKM128" s="87"/>
      <c r="BKN128" s="87"/>
      <c r="BKO128" s="87"/>
      <c r="BKP128" s="87"/>
      <c r="BKQ128" s="87"/>
      <c r="BKR128" s="87"/>
      <c r="BKS128" s="87"/>
      <c r="BKT128" s="87"/>
      <c r="BKU128" s="87"/>
      <c r="BKV128" s="87"/>
      <c r="BKW128" s="87"/>
      <c r="BKX128" s="87"/>
      <c r="BKY128" s="87"/>
      <c r="BKZ128" s="87"/>
      <c r="BLA128" s="87"/>
      <c r="BLB128" s="87"/>
      <c r="BLC128" s="87"/>
      <c r="BLD128" s="87"/>
      <c r="BLE128" s="87"/>
      <c r="BLF128" s="87"/>
      <c r="BLG128" s="87"/>
      <c r="BLH128" s="87"/>
      <c r="BLI128" s="87"/>
      <c r="BLJ128" s="87"/>
      <c r="BLK128" s="87"/>
      <c r="BLL128" s="87"/>
      <c r="BLM128" s="87"/>
      <c r="BLN128" s="87"/>
      <c r="BLO128" s="87"/>
      <c r="BLP128" s="87"/>
      <c r="BLQ128" s="87"/>
      <c r="BLR128" s="87"/>
      <c r="BLS128" s="87"/>
      <c r="BLT128" s="87"/>
      <c r="BLU128" s="87"/>
      <c r="BLV128" s="87"/>
      <c r="BLW128" s="87"/>
      <c r="BLX128" s="87"/>
      <c r="BLY128" s="87"/>
      <c r="BLZ128" s="87"/>
      <c r="BMA128" s="87"/>
      <c r="BMB128" s="87"/>
      <c r="BMC128" s="87"/>
      <c r="BMD128" s="87"/>
      <c r="BME128" s="87"/>
      <c r="BMF128" s="87"/>
      <c r="BMG128" s="87"/>
      <c r="BMH128" s="87"/>
      <c r="BMI128" s="87"/>
      <c r="BMJ128" s="87"/>
      <c r="BMK128" s="87"/>
      <c r="BML128" s="87"/>
      <c r="BMM128" s="87"/>
      <c r="BMN128" s="87"/>
      <c r="BMO128" s="87"/>
      <c r="BMP128" s="87"/>
      <c r="BMQ128" s="87"/>
      <c r="BMR128" s="87"/>
      <c r="BMS128" s="87"/>
      <c r="BMT128" s="87"/>
      <c r="BMU128" s="87"/>
      <c r="BMV128" s="87"/>
      <c r="BMW128" s="87"/>
      <c r="BMX128" s="87"/>
      <c r="BMY128" s="87"/>
      <c r="BMZ128" s="87"/>
      <c r="BNA128" s="87"/>
      <c r="BNB128" s="87"/>
      <c r="BNC128" s="87"/>
      <c r="BND128" s="87"/>
      <c r="BNE128" s="87"/>
      <c r="BNF128" s="87"/>
      <c r="BNG128" s="87"/>
      <c r="BNH128" s="87"/>
      <c r="BNI128" s="87"/>
      <c r="BNJ128" s="87"/>
      <c r="BNK128" s="87"/>
      <c r="BNL128" s="87"/>
      <c r="BNM128" s="87"/>
      <c r="BNN128" s="87"/>
      <c r="BNO128" s="87"/>
      <c r="BNP128" s="87"/>
      <c r="BNQ128" s="87"/>
      <c r="BNR128" s="87"/>
      <c r="BNS128" s="87"/>
      <c r="BNT128" s="87"/>
      <c r="BNU128" s="87"/>
      <c r="BNV128" s="87"/>
      <c r="BNW128" s="87"/>
      <c r="BNX128" s="87"/>
      <c r="BNY128" s="87"/>
      <c r="BNZ128" s="87"/>
      <c r="BOA128" s="87"/>
      <c r="BOB128" s="87"/>
      <c r="BOC128" s="87"/>
      <c r="BOD128" s="87"/>
      <c r="BOE128" s="87"/>
      <c r="BOF128" s="87"/>
      <c r="BOG128" s="87"/>
      <c r="BOH128" s="87"/>
      <c r="BOI128" s="87"/>
      <c r="BOJ128" s="87"/>
      <c r="BOK128" s="87"/>
      <c r="BOL128" s="87"/>
      <c r="BOM128" s="87"/>
      <c r="BON128" s="87"/>
      <c r="BOO128" s="87"/>
      <c r="BOP128" s="87"/>
      <c r="BOQ128" s="87"/>
      <c r="BOR128" s="87"/>
      <c r="BOS128" s="87"/>
      <c r="BOT128" s="87"/>
      <c r="BOU128" s="87"/>
      <c r="BOV128" s="87"/>
      <c r="BOW128" s="87"/>
      <c r="BOX128" s="87"/>
      <c r="BOY128" s="87"/>
      <c r="BOZ128" s="87"/>
      <c r="BPA128" s="87"/>
      <c r="BPB128" s="87"/>
      <c r="BPC128" s="87"/>
      <c r="BPD128" s="87"/>
      <c r="BPE128" s="87"/>
      <c r="BPF128" s="87"/>
      <c r="BPG128" s="87"/>
      <c r="BPH128" s="87"/>
      <c r="BPI128" s="87"/>
      <c r="BPJ128" s="87"/>
      <c r="BPK128" s="87"/>
      <c r="BPL128" s="87"/>
      <c r="BPM128" s="87"/>
      <c r="BPN128" s="87"/>
      <c r="BPO128" s="87"/>
      <c r="BPP128" s="87"/>
      <c r="BPQ128" s="87"/>
      <c r="BPR128" s="87"/>
      <c r="BPS128" s="87"/>
      <c r="BPT128" s="87"/>
      <c r="BPU128" s="87"/>
      <c r="BPV128" s="87"/>
      <c r="BPW128" s="87"/>
      <c r="BPX128" s="87"/>
      <c r="BPY128" s="87"/>
      <c r="BPZ128" s="87"/>
      <c r="BQA128" s="87"/>
      <c r="BQB128" s="87"/>
      <c r="BQC128" s="87"/>
      <c r="BQD128" s="87"/>
      <c r="BQE128" s="87"/>
      <c r="BQF128" s="87"/>
      <c r="BQG128" s="87"/>
      <c r="BQH128" s="87"/>
      <c r="BQI128" s="87"/>
      <c r="BQJ128" s="87"/>
      <c r="BQK128" s="87"/>
      <c r="BQL128" s="87"/>
      <c r="BQM128" s="87"/>
      <c r="BQN128" s="87"/>
      <c r="BQO128" s="87"/>
      <c r="BQP128" s="87"/>
      <c r="BQQ128" s="87"/>
      <c r="BQR128" s="87"/>
      <c r="BQS128" s="87"/>
      <c r="BQT128" s="87"/>
      <c r="BQU128" s="87"/>
      <c r="BQV128" s="87"/>
      <c r="BQW128" s="87"/>
      <c r="BQX128" s="87"/>
      <c r="BQY128" s="87"/>
      <c r="BQZ128" s="87"/>
      <c r="BRA128" s="87"/>
      <c r="BRB128" s="87"/>
      <c r="BRC128" s="87"/>
      <c r="BRD128" s="87"/>
      <c r="BRE128" s="87"/>
      <c r="BRF128" s="87"/>
      <c r="BRG128" s="87"/>
      <c r="BRH128" s="87"/>
      <c r="BRI128" s="87"/>
      <c r="BRJ128" s="87"/>
      <c r="BRK128" s="87"/>
      <c r="BRL128" s="87"/>
      <c r="BRM128" s="87"/>
      <c r="BRN128" s="87"/>
      <c r="BRO128" s="87"/>
      <c r="BRP128" s="87"/>
      <c r="BRQ128" s="87"/>
      <c r="BRR128" s="87"/>
      <c r="BRS128" s="87"/>
      <c r="BRT128" s="87"/>
      <c r="BRU128" s="87"/>
      <c r="BRV128" s="87"/>
      <c r="BRW128" s="87"/>
      <c r="BRX128" s="87"/>
      <c r="BRY128" s="87"/>
      <c r="BRZ128" s="87"/>
      <c r="BSA128" s="87"/>
      <c r="BSB128" s="87"/>
      <c r="BSC128" s="87"/>
      <c r="BSD128" s="87"/>
      <c r="BSE128" s="87"/>
      <c r="BSF128" s="87"/>
      <c r="BSG128" s="87"/>
      <c r="BSH128" s="87"/>
      <c r="BSI128" s="87"/>
      <c r="BSJ128" s="87"/>
      <c r="BSK128" s="87"/>
      <c r="BSL128" s="87"/>
      <c r="BSM128" s="87"/>
      <c r="BSN128" s="87"/>
      <c r="BSO128" s="87"/>
      <c r="BSP128" s="87"/>
      <c r="BSQ128" s="87"/>
      <c r="BSR128" s="87"/>
      <c r="BSS128" s="87"/>
      <c r="BST128" s="87"/>
      <c r="BSU128" s="87"/>
      <c r="BSV128" s="87"/>
      <c r="BSW128" s="87"/>
      <c r="BSX128" s="87"/>
      <c r="BSY128" s="87"/>
      <c r="BSZ128" s="87"/>
      <c r="BTA128" s="87"/>
      <c r="BTB128" s="87"/>
      <c r="BTC128" s="87"/>
      <c r="BTD128" s="87"/>
      <c r="BTE128" s="87"/>
      <c r="BTF128" s="87"/>
      <c r="BTG128" s="87"/>
      <c r="BTH128" s="87"/>
      <c r="BTI128" s="87"/>
      <c r="BTJ128" s="87"/>
      <c r="BTK128" s="87"/>
      <c r="BTL128" s="87"/>
      <c r="BTM128" s="87"/>
      <c r="BTN128" s="87"/>
      <c r="BTO128" s="87"/>
      <c r="BTP128" s="87"/>
      <c r="BTQ128" s="87"/>
      <c r="BTR128" s="87"/>
      <c r="BTS128" s="87"/>
      <c r="BTT128" s="87"/>
      <c r="BTU128" s="87"/>
      <c r="BTV128" s="87"/>
      <c r="BTW128" s="87"/>
      <c r="BTX128" s="87"/>
      <c r="BTY128" s="87"/>
      <c r="BTZ128" s="87"/>
      <c r="BUA128" s="87"/>
      <c r="BUB128" s="87"/>
      <c r="BUC128" s="87"/>
      <c r="BUD128" s="87"/>
      <c r="BUE128" s="87"/>
      <c r="BUF128" s="87"/>
      <c r="BUG128" s="87"/>
      <c r="BUH128" s="87"/>
      <c r="BUI128" s="87"/>
      <c r="BUJ128" s="87"/>
      <c r="BUK128" s="87"/>
      <c r="BUL128" s="87"/>
      <c r="BUM128" s="87"/>
      <c r="BUN128" s="87"/>
      <c r="BUO128" s="87"/>
      <c r="BUP128" s="87"/>
      <c r="BUQ128" s="87"/>
      <c r="BUR128" s="87"/>
      <c r="BUS128" s="87"/>
      <c r="BUT128" s="87"/>
      <c r="BUU128" s="87"/>
      <c r="BUV128" s="87"/>
      <c r="BUW128" s="87"/>
      <c r="BUX128" s="87"/>
      <c r="BUY128" s="87"/>
      <c r="BUZ128" s="87"/>
      <c r="BVA128" s="87"/>
      <c r="BVB128" s="87"/>
      <c r="BVC128" s="87"/>
      <c r="BVD128" s="87"/>
      <c r="BVE128" s="87"/>
      <c r="BVF128" s="87"/>
      <c r="BVG128" s="87"/>
      <c r="BVH128" s="87"/>
      <c r="BVI128" s="87"/>
      <c r="BVJ128" s="87"/>
      <c r="BVK128" s="87"/>
      <c r="BVL128" s="87"/>
      <c r="BVM128" s="87"/>
      <c r="BVN128" s="87"/>
      <c r="BVO128" s="87"/>
      <c r="BVP128" s="87"/>
      <c r="BVQ128" s="87"/>
      <c r="BVR128" s="87"/>
      <c r="BVS128" s="87"/>
      <c r="BVT128" s="87"/>
      <c r="BVU128" s="87"/>
      <c r="BVV128" s="87"/>
      <c r="BVW128" s="87"/>
      <c r="BVX128" s="87"/>
      <c r="BVY128" s="87"/>
      <c r="BVZ128" s="87"/>
      <c r="BWA128" s="87"/>
      <c r="BWB128" s="87"/>
      <c r="BWC128" s="87"/>
      <c r="BWD128" s="87"/>
      <c r="BWE128" s="87"/>
      <c r="BWF128" s="87"/>
      <c r="BWG128" s="87"/>
      <c r="BWH128" s="87"/>
      <c r="BWI128" s="87"/>
      <c r="BWJ128" s="87"/>
      <c r="BWK128" s="87"/>
      <c r="BWL128" s="87"/>
      <c r="BWM128" s="87"/>
      <c r="BWN128" s="87"/>
      <c r="BWO128" s="87"/>
      <c r="BWP128" s="87"/>
      <c r="BWQ128" s="87"/>
      <c r="BWR128" s="87"/>
      <c r="BWS128" s="87"/>
      <c r="BWT128" s="87"/>
      <c r="BWU128" s="87"/>
      <c r="BWV128" s="87"/>
      <c r="BWW128" s="87"/>
      <c r="BWX128" s="87"/>
      <c r="BWY128" s="87"/>
      <c r="BWZ128" s="87"/>
      <c r="BXA128" s="87"/>
      <c r="BXB128" s="87"/>
      <c r="BXC128" s="87"/>
      <c r="BXD128" s="87"/>
      <c r="BXE128" s="87"/>
      <c r="BXF128" s="87"/>
      <c r="BXG128" s="87"/>
      <c r="BXH128" s="87"/>
      <c r="BXI128" s="87"/>
      <c r="BXJ128" s="87"/>
      <c r="BXK128" s="87"/>
      <c r="BXL128" s="87"/>
      <c r="BXM128" s="87"/>
      <c r="BXN128" s="87"/>
      <c r="BXO128" s="87"/>
      <c r="BXP128" s="87"/>
      <c r="BXQ128" s="87"/>
      <c r="BXR128" s="87"/>
      <c r="BXS128" s="87"/>
      <c r="BXT128" s="87"/>
      <c r="BXU128" s="87"/>
      <c r="BXV128" s="87"/>
      <c r="BXW128" s="87"/>
      <c r="BXX128" s="87"/>
      <c r="BXY128" s="87"/>
      <c r="BXZ128" s="87"/>
      <c r="BYA128" s="87"/>
      <c r="BYB128" s="87"/>
      <c r="BYC128" s="87"/>
      <c r="BYD128" s="87"/>
      <c r="BYE128" s="87"/>
      <c r="BYF128" s="87"/>
      <c r="BYG128" s="87"/>
      <c r="BYH128" s="87"/>
      <c r="BYI128" s="87"/>
      <c r="BYJ128" s="87"/>
      <c r="BYK128" s="87"/>
      <c r="BYL128" s="87"/>
      <c r="BYM128" s="87"/>
      <c r="BYN128" s="87"/>
      <c r="BYO128" s="87"/>
      <c r="BYP128" s="87"/>
      <c r="BYQ128" s="87"/>
      <c r="BYR128" s="87"/>
      <c r="BYS128" s="87"/>
      <c r="BYT128" s="87"/>
      <c r="BYU128" s="87"/>
      <c r="BYV128" s="87"/>
      <c r="BYW128" s="87"/>
      <c r="BYX128" s="87"/>
      <c r="BYY128" s="87"/>
      <c r="BYZ128" s="87"/>
      <c r="BZA128" s="87"/>
      <c r="BZB128" s="87"/>
      <c r="BZC128" s="87"/>
      <c r="BZD128" s="87"/>
      <c r="BZE128" s="87"/>
      <c r="BZF128" s="87"/>
      <c r="BZG128" s="87"/>
      <c r="BZH128" s="87"/>
      <c r="BZI128" s="87"/>
      <c r="BZJ128" s="87"/>
      <c r="BZK128" s="87"/>
      <c r="BZL128" s="87"/>
      <c r="BZM128" s="87"/>
      <c r="BZN128" s="87"/>
      <c r="BZO128" s="87"/>
      <c r="BZP128" s="87"/>
      <c r="BZQ128" s="87"/>
      <c r="BZR128" s="87"/>
      <c r="BZS128" s="87"/>
      <c r="BZT128" s="87"/>
      <c r="BZU128" s="87"/>
      <c r="BZV128" s="87"/>
      <c r="BZW128" s="87"/>
      <c r="BZX128" s="87"/>
      <c r="BZY128" s="87"/>
      <c r="BZZ128" s="87"/>
      <c r="CAA128" s="87"/>
      <c r="CAB128" s="87"/>
      <c r="CAC128" s="87"/>
      <c r="CAD128" s="87"/>
      <c r="CAE128" s="87"/>
      <c r="CAF128" s="87"/>
      <c r="CAG128" s="87"/>
      <c r="CAH128" s="87"/>
      <c r="CAI128" s="87"/>
      <c r="CAJ128" s="87"/>
      <c r="CAK128" s="87"/>
      <c r="CAL128" s="87"/>
      <c r="CAM128" s="87"/>
      <c r="CAN128" s="87"/>
      <c r="CAO128" s="87"/>
      <c r="CAP128" s="87"/>
      <c r="CAQ128" s="87"/>
      <c r="CAR128" s="87"/>
      <c r="CAS128" s="87"/>
      <c r="CAT128" s="87"/>
      <c r="CAU128" s="87"/>
      <c r="CAV128" s="87"/>
      <c r="CAW128" s="87"/>
      <c r="CAX128" s="87"/>
      <c r="CAY128" s="87"/>
      <c r="CAZ128" s="87"/>
      <c r="CBA128" s="87"/>
      <c r="CBB128" s="87"/>
      <c r="CBC128" s="87"/>
      <c r="CBD128" s="87"/>
      <c r="CBE128" s="87"/>
      <c r="CBF128" s="87"/>
      <c r="CBG128" s="87"/>
      <c r="CBH128" s="87"/>
      <c r="CBI128" s="87"/>
      <c r="CBJ128" s="87"/>
      <c r="CBK128" s="87"/>
      <c r="CBL128" s="87"/>
      <c r="CBM128" s="87"/>
      <c r="CBN128" s="87"/>
      <c r="CBO128" s="87"/>
      <c r="CBP128" s="87"/>
      <c r="CBQ128" s="87"/>
      <c r="CBR128" s="87"/>
      <c r="CBS128" s="87"/>
      <c r="CBT128" s="87"/>
      <c r="CBU128" s="87"/>
      <c r="CBV128" s="87"/>
      <c r="CBW128" s="87"/>
      <c r="CBX128" s="87"/>
      <c r="CBY128" s="87"/>
      <c r="CBZ128" s="87"/>
      <c r="CCA128" s="87"/>
      <c r="CCB128" s="87"/>
      <c r="CCC128" s="87"/>
      <c r="CCD128" s="87"/>
      <c r="CCE128" s="87"/>
      <c r="CCF128" s="87"/>
      <c r="CCG128" s="87"/>
      <c r="CCH128" s="87"/>
      <c r="CCI128" s="87"/>
      <c r="CCJ128" s="87"/>
      <c r="CCK128" s="87"/>
      <c r="CCL128" s="87"/>
      <c r="CCM128" s="87"/>
      <c r="CCN128" s="87"/>
      <c r="CCO128" s="87"/>
      <c r="CCP128" s="87"/>
      <c r="CCQ128" s="87"/>
      <c r="CCR128" s="87"/>
      <c r="CCS128" s="87"/>
      <c r="CCT128" s="87"/>
      <c r="CCU128" s="87"/>
      <c r="CCV128" s="87"/>
      <c r="CCW128" s="87"/>
      <c r="CCX128" s="87"/>
      <c r="CCY128" s="87"/>
      <c r="CCZ128" s="87"/>
      <c r="CDA128" s="87"/>
      <c r="CDB128" s="87"/>
      <c r="CDC128" s="87"/>
      <c r="CDD128" s="87"/>
      <c r="CDE128" s="87"/>
      <c r="CDF128" s="87"/>
      <c r="CDG128" s="87"/>
      <c r="CDH128" s="87"/>
      <c r="CDI128" s="87"/>
      <c r="CDJ128" s="87"/>
      <c r="CDK128" s="87"/>
      <c r="CDL128" s="87"/>
      <c r="CDM128" s="87"/>
      <c r="CDN128" s="87"/>
      <c r="CDO128" s="87"/>
      <c r="CDP128" s="87"/>
      <c r="CDQ128" s="87"/>
      <c r="CDR128" s="87"/>
      <c r="CDS128" s="87"/>
      <c r="CDT128" s="87"/>
      <c r="CDU128" s="87"/>
      <c r="CDV128" s="87"/>
      <c r="CDW128" s="87"/>
      <c r="CDX128" s="87"/>
      <c r="CDY128" s="87"/>
      <c r="CDZ128" s="87"/>
      <c r="CEA128" s="87"/>
      <c r="CEB128" s="87"/>
      <c r="CEC128" s="87"/>
      <c r="CED128" s="87"/>
      <c r="CEE128" s="87"/>
      <c r="CEF128" s="87"/>
      <c r="CEG128" s="87"/>
      <c r="CEH128" s="87"/>
      <c r="CEI128" s="87"/>
      <c r="CEJ128" s="87"/>
      <c r="CEK128" s="87"/>
      <c r="CEL128" s="87"/>
      <c r="CEM128" s="87"/>
      <c r="CEN128" s="87"/>
      <c r="CEO128" s="87"/>
      <c r="CEP128" s="87"/>
      <c r="CEQ128" s="87"/>
      <c r="CER128" s="87"/>
      <c r="CES128" s="87"/>
      <c r="CET128" s="87"/>
      <c r="CEU128" s="87"/>
      <c r="CEV128" s="87"/>
      <c r="CEW128" s="87"/>
      <c r="CEX128" s="87"/>
      <c r="CEY128" s="87"/>
      <c r="CEZ128" s="87"/>
      <c r="CFA128" s="87"/>
      <c r="CFB128" s="87"/>
      <c r="CFC128" s="87"/>
      <c r="CFD128" s="87"/>
      <c r="CFE128" s="87"/>
      <c r="CFF128" s="87"/>
      <c r="CFG128" s="87"/>
      <c r="CFH128" s="87"/>
      <c r="CFI128" s="87"/>
      <c r="CFJ128" s="87"/>
      <c r="CFK128" s="87"/>
      <c r="CFL128" s="87"/>
      <c r="CFM128" s="87"/>
      <c r="CFN128" s="87"/>
      <c r="CFO128" s="87"/>
      <c r="CFP128" s="87"/>
      <c r="CFQ128" s="87"/>
      <c r="CFR128" s="87"/>
      <c r="CFS128" s="87"/>
      <c r="CFT128" s="87"/>
      <c r="CFU128" s="87"/>
      <c r="CFV128" s="87"/>
      <c r="CFW128" s="87"/>
      <c r="CFX128" s="87"/>
      <c r="CFY128" s="87"/>
      <c r="CFZ128" s="87"/>
      <c r="CGA128" s="87"/>
      <c r="CGB128" s="87"/>
      <c r="CGC128" s="87"/>
      <c r="CGD128" s="87"/>
      <c r="CGE128" s="87"/>
      <c r="CGF128" s="87"/>
      <c r="CGG128" s="87"/>
      <c r="CGH128" s="87"/>
      <c r="CGI128" s="87"/>
      <c r="CGJ128" s="87"/>
      <c r="CGK128" s="87"/>
      <c r="CGL128" s="87"/>
      <c r="CGM128" s="87"/>
      <c r="CGN128" s="87"/>
      <c r="CGO128" s="87"/>
      <c r="CGP128" s="87"/>
      <c r="CGQ128" s="87"/>
      <c r="CGR128" s="87"/>
      <c r="CGS128" s="87"/>
      <c r="CGT128" s="87"/>
      <c r="CGU128" s="87"/>
      <c r="CGV128" s="87"/>
      <c r="CGW128" s="87"/>
      <c r="CGX128" s="87"/>
      <c r="CGY128" s="87"/>
      <c r="CGZ128" s="87"/>
      <c r="CHA128" s="87"/>
      <c r="CHB128" s="87"/>
      <c r="CHC128" s="87"/>
      <c r="CHD128" s="87"/>
      <c r="CHE128" s="87"/>
      <c r="CHF128" s="87"/>
      <c r="CHG128" s="87"/>
      <c r="CHH128" s="87"/>
      <c r="CHI128" s="87"/>
      <c r="CHJ128" s="87"/>
      <c r="CHK128" s="87"/>
      <c r="CHL128" s="87"/>
      <c r="CHM128" s="87"/>
      <c r="CHN128" s="87"/>
      <c r="CHO128" s="87"/>
      <c r="CHP128" s="87"/>
      <c r="CHQ128" s="87"/>
      <c r="CHR128" s="87"/>
      <c r="CHS128" s="87"/>
      <c r="CHT128" s="87"/>
      <c r="CHU128" s="87"/>
      <c r="CHV128" s="87"/>
      <c r="CHW128" s="87"/>
      <c r="CHX128" s="87"/>
      <c r="CHY128" s="87"/>
      <c r="CHZ128" s="87"/>
      <c r="CIA128" s="87"/>
      <c r="CIB128" s="87"/>
      <c r="CIC128" s="87"/>
      <c r="CID128" s="87"/>
      <c r="CIE128" s="87"/>
      <c r="CIF128" s="87"/>
      <c r="CIG128" s="87"/>
      <c r="CIH128" s="87"/>
      <c r="CII128" s="87"/>
      <c r="CIJ128" s="87"/>
      <c r="CIK128" s="87"/>
      <c r="CIL128" s="87"/>
      <c r="CIM128" s="87"/>
      <c r="CIN128" s="87"/>
      <c r="CIO128" s="87"/>
      <c r="CIP128" s="87"/>
      <c r="CIQ128" s="87"/>
      <c r="CIR128" s="87"/>
      <c r="CIS128" s="87"/>
      <c r="CIT128" s="87"/>
      <c r="CIU128" s="87"/>
      <c r="CIV128" s="87"/>
      <c r="CIW128" s="87"/>
      <c r="CIX128" s="87"/>
      <c r="CIY128" s="87"/>
      <c r="CIZ128" s="87"/>
      <c r="CJA128" s="87"/>
      <c r="CJB128" s="87"/>
      <c r="CJC128" s="87"/>
      <c r="CJD128" s="87"/>
      <c r="CJE128" s="87"/>
      <c r="CJF128" s="87"/>
      <c r="CJG128" s="87"/>
      <c r="CJH128" s="87"/>
      <c r="CJI128" s="87"/>
      <c r="CJJ128" s="87"/>
      <c r="CJK128" s="87"/>
      <c r="CJL128" s="87"/>
      <c r="CJM128" s="87"/>
      <c r="CJN128" s="87"/>
      <c r="CJO128" s="87"/>
      <c r="CJP128" s="87"/>
      <c r="CJQ128" s="87"/>
      <c r="CJR128" s="87"/>
      <c r="CJS128" s="87"/>
      <c r="CJT128" s="87"/>
      <c r="CJU128" s="87"/>
      <c r="CJV128" s="87"/>
      <c r="CJW128" s="87"/>
      <c r="CJX128" s="87"/>
      <c r="CJY128" s="87"/>
      <c r="CJZ128" s="87"/>
      <c r="CKA128" s="87"/>
      <c r="CKB128" s="87"/>
      <c r="CKC128" s="87"/>
      <c r="CKD128" s="87"/>
      <c r="CKE128" s="87"/>
      <c r="CKF128" s="87"/>
      <c r="CKG128" s="87"/>
      <c r="CKH128" s="87"/>
      <c r="CKI128" s="87"/>
      <c r="CKJ128" s="87"/>
      <c r="CKK128" s="87"/>
      <c r="CKL128" s="87"/>
      <c r="CKM128" s="87"/>
      <c r="CKN128" s="87"/>
      <c r="CKO128" s="87"/>
      <c r="CKP128" s="87"/>
      <c r="CKQ128" s="87"/>
      <c r="CKR128" s="87"/>
      <c r="CKS128" s="87"/>
      <c r="CKT128" s="87"/>
      <c r="CKU128" s="87"/>
      <c r="CKV128" s="87"/>
      <c r="CKW128" s="87"/>
      <c r="CKX128" s="87"/>
      <c r="CKY128" s="87"/>
      <c r="CKZ128" s="87"/>
      <c r="CLA128" s="87"/>
      <c r="CLB128" s="87"/>
      <c r="CLC128" s="87"/>
      <c r="CLD128" s="87"/>
      <c r="CLE128" s="87"/>
      <c r="CLF128" s="87"/>
      <c r="CLG128" s="87"/>
      <c r="CLH128" s="87"/>
      <c r="CLI128" s="87"/>
      <c r="CLJ128" s="87"/>
      <c r="CLK128" s="87"/>
      <c r="CLL128" s="87"/>
      <c r="CLM128" s="87"/>
      <c r="CLN128" s="87"/>
      <c r="CLO128" s="87"/>
      <c r="CLP128" s="87"/>
      <c r="CLQ128" s="87"/>
      <c r="CLR128" s="87"/>
      <c r="CLS128" s="87"/>
      <c r="CLT128" s="87"/>
      <c r="CLU128" s="87"/>
      <c r="CLV128" s="87"/>
      <c r="CLW128" s="87"/>
      <c r="CLX128" s="87"/>
      <c r="CLY128" s="87"/>
      <c r="CLZ128" s="87"/>
      <c r="CMA128" s="87"/>
      <c r="CMB128" s="87"/>
      <c r="CMC128" s="87"/>
      <c r="CMD128" s="87"/>
      <c r="CME128" s="87"/>
      <c r="CMF128" s="87"/>
      <c r="CMG128" s="87"/>
      <c r="CMH128" s="87"/>
      <c r="CMI128" s="87"/>
      <c r="CMJ128" s="87"/>
      <c r="CMK128" s="87"/>
      <c r="CML128" s="87"/>
      <c r="CMM128" s="87"/>
      <c r="CMN128" s="87"/>
      <c r="CMO128" s="87"/>
      <c r="CMP128" s="87"/>
      <c r="CMQ128" s="87"/>
      <c r="CMR128" s="87"/>
      <c r="CMS128" s="87"/>
      <c r="CMT128" s="87"/>
      <c r="CMU128" s="87"/>
      <c r="CMV128" s="87"/>
      <c r="CMW128" s="87"/>
      <c r="CMX128" s="87"/>
      <c r="CMY128" s="87"/>
      <c r="CMZ128" s="87"/>
      <c r="CNA128" s="87"/>
      <c r="CNB128" s="87"/>
      <c r="CNC128" s="87"/>
      <c r="CND128" s="87"/>
      <c r="CNE128" s="87"/>
      <c r="CNF128" s="87"/>
      <c r="CNG128" s="87"/>
      <c r="CNH128" s="87"/>
      <c r="CNI128" s="87"/>
      <c r="CNJ128" s="87"/>
      <c r="CNK128" s="87"/>
      <c r="CNL128" s="87"/>
      <c r="CNM128" s="87"/>
      <c r="CNN128" s="87"/>
      <c r="CNO128" s="87"/>
      <c r="CNP128" s="87"/>
      <c r="CNQ128" s="87"/>
      <c r="CNR128" s="87"/>
      <c r="CNS128" s="87"/>
      <c r="CNT128" s="87"/>
      <c r="CNU128" s="87"/>
      <c r="CNV128" s="87"/>
      <c r="CNW128" s="87"/>
      <c r="CNX128" s="87"/>
      <c r="CNY128" s="87"/>
      <c r="CNZ128" s="87"/>
      <c r="COA128" s="87"/>
      <c r="COB128" s="87"/>
      <c r="COC128" s="87"/>
      <c r="COD128" s="87"/>
      <c r="COE128" s="87"/>
      <c r="COF128" s="87"/>
      <c r="COG128" s="87"/>
      <c r="COH128" s="87"/>
      <c r="COI128" s="87"/>
      <c r="COJ128" s="87"/>
      <c r="COK128" s="87"/>
      <c r="COL128" s="87"/>
      <c r="COM128" s="87"/>
      <c r="CON128" s="87"/>
      <c r="COO128" s="87"/>
      <c r="COP128" s="87"/>
      <c r="COQ128" s="87"/>
      <c r="COR128" s="87"/>
      <c r="COS128" s="87"/>
      <c r="COT128" s="87"/>
      <c r="COU128" s="87"/>
      <c r="COV128" s="87"/>
      <c r="COW128" s="87"/>
      <c r="COX128" s="87"/>
      <c r="COY128" s="87"/>
      <c r="COZ128" s="87"/>
      <c r="CPA128" s="87"/>
      <c r="CPB128" s="87"/>
      <c r="CPC128" s="87"/>
      <c r="CPD128" s="87"/>
      <c r="CPE128" s="87"/>
      <c r="CPF128" s="87"/>
      <c r="CPG128" s="87"/>
      <c r="CPH128" s="87"/>
      <c r="CPI128" s="87"/>
      <c r="CPJ128" s="87"/>
      <c r="CPK128" s="87"/>
      <c r="CPL128" s="87"/>
      <c r="CPM128" s="87"/>
      <c r="CPN128" s="87"/>
      <c r="CPO128" s="87"/>
      <c r="CPP128" s="87"/>
      <c r="CPQ128" s="87"/>
      <c r="CPR128" s="87"/>
      <c r="CPS128" s="87"/>
      <c r="CPT128" s="87"/>
      <c r="CPU128" s="87"/>
      <c r="CPV128" s="87"/>
      <c r="CPW128" s="87"/>
      <c r="CPX128" s="87"/>
      <c r="CPY128" s="87"/>
      <c r="CPZ128" s="87"/>
      <c r="CQA128" s="87"/>
      <c r="CQB128" s="87"/>
      <c r="CQC128" s="87"/>
      <c r="CQD128" s="87"/>
      <c r="CQE128" s="87"/>
      <c r="CQF128" s="87"/>
      <c r="CQG128" s="87"/>
      <c r="CQH128" s="87"/>
      <c r="CQI128" s="87"/>
      <c r="CQJ128" s="87"/>
      <c r="CQK128" s="87"/>
      <c r="CQL128" s="87"/>
      <c r="CQM128" s="87"/>
      <c r="CQN128" s="87"/>
      <c r="CQO128" s="87"/>
      <c r="CQP128" s="87"/>
      <c r="CQQ128" s="87"/>
      <c r="CQR128" s="87"/>
      <c r="CQS128" s="87"/>
      <c r="CQT128" s="87"/>
      <c r="CQU128" s="87"/>
      <c r="CQV128" s="87"/>
      <c r="CQW128" s="87"/>
      <c r="CQX128" s="87"/>
      <c r="CQY128" s="87"/>
      <c r="CQZ128" s="87"/>
      <c r="CRA128" s="87"/>
      <c r="CRB128" s="87"/>
      <c r="CRC128" s="87"/>
      <c r="CRD128" s="87"/>
      <c r="CRE128" s="87"/>
      <c r="CRF128" s="87"/>
      <c r="CRG128" s="87"/>
      <c r="CRH128" s="87"/>
      <c r="CRI128" s="87"/>
      <c r="CRJ128" s="87"/>
      <c r="CRK128" s="87"/>
      <c r="CRL128" s="87"/>
      <c r="CRM128" s="87"/>
      <c r="CRN128" s="87"/>
      <c r="CRO128" s="87"/>
      <c r="CRP128" s="87"/>
      <c r="CRQ128" s="87"/>
      <c r="CRR128" s="87"/>
      <c r="CRS128" s="87"/>
      <c r="CRT128" s="87"/>
      <c r="CRU128" s="87"/>
      <c r="CRV128" s="87"/>
      <c r="CRW128" s="87"/>
      <c r="CRX128" s="87"/>
      <c r="CRY128" s="87"/>
      <c r="CRZ128" s="87"/>
      <c r="CSA128" s="87"/>
      <c r="CSB128" s="87"/>
      <c r="CSC128" s="87"/>
      <c r="CSD128" s="87"/>
      <c r="CSE128" s="87"/>
      <c r="CSF128" s="87"/>
      <c r="CSG128" s="87"/>
      <c r="CSH128" s="87"/>
      <c r="CSI128" s="87"/>
      <c r="CSJ128" s="87"/>
      <c r="CSK128" s="87"/>
      <c r="CSL128" s="87"/>
      <c r="CSM128" s="87"/>
      <c r="CSN128" s="87"/>
      <c r="CSO128" s="87"/>
      <c r="CSP128" s="87"/>
      <c r="CSQ128" s="87"/>
      <c r="CSR128" s="87"/>
      <c r="CSS128" s="87"/>
      <c r="CST128" s="87"/>
      <c r="CSU128" s="87"/>
      <c r="CSV128" s="87"/>
      <c r="CSW128" s="87"/>
      <c r="CSX128" s="87"/>
      <c r="CSY128" s="87"/>
      <c r="CSZ128" s="87"/>
      <c r="CTA128" s="87"/>
      <c r="CTB128" s="87"/>
      <c r="CTC128" s="87"/>
      <c r="CTD128" s="87"/>
      <c r="CTE128" s="87"/>
      <c r="CTF128" s="87"/>
      <c r="CTG128" s="87"/>
      <c r="CTH128" s="87"/>
      <c r="CTI128" s="87"/>
      <c r="CTJ128" s="87"/>
      <c r="CTK128" s="87"/>
      <c r="CTL128" s="87"/>
      <c r="CTM128" s="87"/>
      <c r="CTN128" s="87"/>
      <c r="CTO128" s="87"/>
      <c r="CTP128" s="87"/>
      <c r="CTQ128" s="87"/>
      <c r="CTR128" s="87"/>
      <c r="CTS128" s="87"/>
      <c r="CTT128" s="87"/>
      <c r="CTU128" s="87"/>
      <c r="CTV128" s="87"/>
      <c r="CTW128" s="87"/>
      <c r="CTX128" s="87"/>
      <c r="CTY128" s="87"/>
      <c r="CTZ128" s="87"/>
      <c r="CUA128" s="87"/>
    </row>
    <row r="129" s="1" customFormat="1" ht="14.5" spans="1:2575">
      <c r="A129" s="2">
        <v>108</v>
      </c>
      <c r="B129" s="72">
        <v>3222128</v>
      </c>
      <c r="C129" s="73" t="s">
        <v>107</v>
      </c>
      <c r="D129" s="76" t="s">
        <v>26</v>
      </c>
      <c r="E129" s="42" t="s">
        <v>90</v>
      </c>
      <c r="F129" s="74">
        <v>420</v>
      </c>
      <c r="G129" s="74">
        <v>300</v>
      </c>
      <c r="H129" s="75">
        <f t="shared" si="8"/>
        <v>126000</v>
      </c>
      <c r="I129" s="86"/>
      <c r="J129" s="83">
        <v>4267</v>
      </c>
      <c r="K129" s="3"/>
      <c r="L129" s="3">
        <v>54</v>
      </c>
      <c r="M129" s="86"/>
      <c r="N129" s="86"/>
      <c r="O129" s="86"/>
      <c r="P129" s="86"/>
      <c r="Q129" s="86"/>
      <c r="R129" s="86"/>
      <c r="S129" s="86"/>
      <c r="T129" s="86"/>
      <c r="U129" s="86"/>
      <c r="V129" s="86"/>
      <c r="W129" s="86"/>
      <c r="X129" s="86"/>
      <c r="Y129" s="86"/>
      <c r="Z129" s="86"/>
      <c r="AA129" s="86"/>
      <c r="AB129" s="86"/>
      <c r="AC129" s="86"/>
      <c r="AD129" s="86"/>
      <c r="AE129" s="86"/>
      <c r="AF129" s="86"/>
      <c r="AG129" s="86"/>
      <c r="AH129" s="86"/>
      <c r="AI129" s="86"/>
      <c r="AJ129" s="86"/>
      <c r="AK129" s="86"/>
      <c r="AL129" s="86"/>
      <c r="AM129" s="86"/>
      <c r="AN129" s="86"/>
      <c r="AO129" s="86"/>
      <c r="AP129" s="86"/>
      <c r="AQ129" s="86"/>
      <c r="AR129" s="86"/>
      <c r="AS129" s="86"/>
      <c r="AT129" s="86"/>
      <c r="AU129" s="86"/>
      <c r="AV129" s="86"/>
      <c r="AW129" s="86"/>
      <c r="AX129" s="86"/>
      <c r="AY129" s="86"/>
      <c r="AZ129" s="86"/>
      <c r="BA129" s="86"/>
      <c r="BB129" s="86"/>
      <c r="BC129" s="86"/>
      <c r="BD129" s="86"/>
      <c r="BE129" s="86"/>
      <c r="BF129" s="86"/>
      <c r="BG129" s="86"/>
      <c r="BH129" s="86"/>
      <c r="BI129" s="86"/>
      <c r="BJ129" s="86"/>
      <c r="BK129" s="86"/>
      <c r="BL129" s="86"/>
      <c r="BM129" s="86"/>
      <c r="BN129" s="86"/>
      <c r="BO129" s="86"/>
      <c r="BP129" s="86"/>
      <c r="BQ129" s="86"/>
      <c r="BR129" s="86"/>
      <c r="BS129" s="86"/>
      <c r="BT129" s="86"/>
      <c r="BU129" s="86"/>
      <c r="BV129" s="86"/>
      <c r="BW129" s="86"/>
      <c r="BX129" s="86"/>
      <c r="BY129" s="86"/>
      <c r="BZ129" s="86"/>
      <c r="CA129" s="86"/>
      <c r="CB129" s="86"/>
      <c r="CC129" s="86"/>
      <c r="CD129" s="86"/>
      <c r="CE129" s="86"/>
      <c r="CF129" s="86"/>
      <c r="CG129" s="86"/>
      <c r="CH129" s="86"/>
      <c r="CI129" s="86"/>
      <c r="CJ129" s="86"/>
      <c r="CK129" s="86"/>
      <c r="CL129" s="86"/>
      <c r="CM129" s="86"/>
      <c r="CN129" s="86"/>
      <c r="CO129" s="86"/>
      <c r="CP129" s="86"/>
      <c r="CQ129" s="86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  <c r="DK129" s="87"/>
      <c r="DL129" s="87"/>
      <c r="DM129" s="87"/>
      <c r="DN129" s="87"/>
      <c r="DO129" s="87"/>
      <c r="DP129" s="87"/>
      <c r="DQ129" s="87"/>
      <c r="DR129" s="87"/>
      <c r="DS129" s="87"/>
      <c r="DT129" s="87"/>
      <c r="DU129" s="87"/>
      <c r="DV129" s="87"/>
      <c r="DW129" s="87"/>
      <c r="DX129" s="87"/>
      <c r="DY129" s="87"/>
      <c r="DZ129" s="87"/>
      <c r="EA129" s="87"/>
      <c r="EB129" s="87"/>
      <c r="EC129" s="87"/>
      <c r="ED129" s="87"/>
      <c r="EE129" s="87"/>
      <c r="EF129" s="87"/>
      <c r="EG129" s="87"/>
      <c r="EH129" s="87"/>
      <c r="EI129" s="87"/>
      <c r="EJ129" s="87"/>
      <c r="EK129" s="87"/>
      <c r="EL129" s="87"/>
      <c r="EM129" s="87"/>
      <c r="EN129" s="87"/>
      <c r="EO129" s="87"/>
      <c r="EP129" s="87"/>
      <c r="EQ129" s="87"/>
      <c r="ER129" s="87"/>
      <c r="ES129" s="87"/>
      <c r="ET129" s="87"/>
      <c r="EU129" s="87"/>
      <c r="EV129" s="87"/>
      <c r="EW129" s="87"/>
      <c r="EX129" s="87"/>
      <c r="EY129" s="87"/>
      <c r="EZ129" s="87"/>
      <c r="FA129" s="87"/>
      <c r="FB129" s="87"/>
      <c r="FC129" s="87"/>
      <c r="FD129" s="87"/>
      <c r="FE129" s="87"/>
      <c r="FF129" s="87"/>
      <c r="FG129" s="87"/>
      <c r="FH129" s="87"/>
      <c r="FI129" s="87"/>
      <c r="FJ129" s="87"/>
      <c r="FK129" s="87"/>
      <c r="FL129" s="87"/>
      <c r="FM129" s="87"/>
      <c r="FN129" s="87"/>
      <c r="FO129" s="87"/>
      <c r="FP129" s="87"/>
      <c r="FQ129" s="87"/>
      <c r="FR129" s="87"/>
      <c r="FS129" s="87"/>
      <c r="FT129" s="87"/>
      <c r="FU129" s="87"/>
      <c r="FV129" s="87"/>
      <c r="FW129" s="87"/>
      <c r="FX129" s="87"/>
      <c r="FY129" s="87"/>
      <c r="FZ129" s="87"/>
      <c r="GA129" s="87"/>
      <c r="GB129" s="87"/>
      <c r="GC129" s="87"/>
      <c r="GD129" s="87"/>
      <c r="GE129" s="87"/>
      <c r="GF129" s="87"/>
      <c r="GG129" s="87"/>
      <c r="GH129" s="87"/>
      <c r="GI129" s="87"/>
      <c r="GJ129" s="87"/>
      <c r="GK129" s="87"/>
      <c r="GL129" s="87"/>
      <c r="GM129" s="87"/>
      <c r="GN129" s="87"/>
      <c r="GO129" s="87"/>
      <c r="GP129" s="87"/>
      <c r="GQ129" s="87"/>
      <c r="GR129" s="87"/>
      <c r="GS129" s="87"/>
      <c r="GT129" s="87"/>
      <c r="GU129" s="87"/>
      <c r="GV129" s="87"/>
      <c r="GW129" s="87"/>
      <c r="GX129" s="87"/>
      <c r="GY129" s="87"/>
      <c r="GZ129" s="87"/>
      <c r="HA129" s="87"/>
      <c r="HB129" s="87"/>
      <c r="HC129" s="87"/>
      <c r="HD129" s="87"/>
      <c r="HE129" s="87"/>
      <c r="HF129" s="87"/>
      <c r="HG129" s="87"/>
      <c r="HH129" s="87"/>
      <c r="HI129" s="87"/>
      <c r="HJ129" s="87"/>
      <c r="HK129" s="87"/>
      <c r="HL129" s="87"/>
      <c r="HM129" s="87"/>
      <c r="HN129" s="87"/>
      <c r="HO129" s="87"/>
      <c r="HP129" s="87"/>
      <c r="HQ129" s="87"/>
      <c r="HR129" s="87"/>
      <c r="HS129" s="87"/>
      <c r="HT129" s="87"/>
      <c r="HU129" s="87"/>
      <c r="HV129" s="87"/>
      <c r="HW129" s="87"/>
      <c r="HX129" s="87"/>
      <c r="HY129" s="87"/>
      <c r="HZ129" s="87"/>
      <c r="IA129" s="87"/>
      <c r="IB129" s="87"/>
      <c r="IC129" s="87"/>
      <c r="ID129" s="87"/>
      <c r="IE129" s="87"/>
      <c r="IF129" s="87"/>
      <c r="IG129" s="87"/>
      <c r="IH129" s="87"/>
      <c r="II129" s="87"/>
      <c r="IJ129" s="87"/>
      <c r="IK129" s="87"/>
      <c r="IL129" s="87"/>
      <c r="IM129" s="87"/>
      <c r="IN129" s="87"/>
      <c r="IO129" s="87"/>
      <c r="IP129" s="87"/>
      <c r="IQ129" s="87"/>
      <c r="IR129" s="87"/>
      <c r="IS129" s="87"/>
      <c r="IT129" s="87"/>
      <c r="IU129" s="87"/>
      <c r="IV129" s="87"/>
      <c r="IW129" s="87"/>
      <c r="IX129" s="87"/>
      <c r="IY129" s="87"/>
      <c r="IZ129" s="87"/>
      <c r="JA129" s="87"/>
      <c r="JB129" s="87"/>
      <c r="JC129" s="87"/>
      <c r="JD129" s="87"/>
      <c r="JE129" s="87"/>
      <c r="JF129" s="87"/>
      <c r="JG129" s="87"/>
      <c r="JH129" s="87"/>
      <c r="JI129" s="87"/>
      <c r="JJ129" s="87"/>
      <c r="JK129" s="87"/>
      <c r="JL129" s="87"/>
      <c r="JM129" s="87"/>
      <c r="JN129" s="87"/>
      <c r="JO129" s="87"/>
      <c r="JP129" s="87"/>
      <c r="JQ129" s="87"/>
      <c r="JR129" s="87"/>
      <c r="JS129" s="87"/>
      <c r="JT129" s="87"/>
      <c r="JU129" s="87"/>
      <c r="JV129" s="87"/>
      <c r="JW129" s="87"/>
      <c r="JX129" s="87"/>
      <c r="JY129" s="87"/>
      <c r="JZ129" s="87"/>
      <c r="KA129" s="87"/>
      <c r="KB129" s="87"/>
      <c r="KC129" s="87"/>
      <c r="KD129" s="87"/>
      <c r="KE129" s="87"/>
      <c r="KF129" s="87"/>
      <c r="KG129" s="87"/>
      <c r="KH129" s="87"/>
      <c r="KI129" s="87"/>
      <c r="KJ129" s="87"/>
      <c r="KK129" s="87"/>
      <c r="KL129" s="87"/>
      <c r="KM129" s="87"/>
      <c r="KN129" s="87"/>
      <c r="KO129" s="87"/>
      <c r="KP129" s="87"/>
      <c r="KQ129" s="87"/>
      <c r="KR129" s="87"/>
      <c r="KS129" s="87"/>
      <c r="KT129" s="87"/>
      <c r="KU129" s="87"/>
      <c r="KV129" s="87"/>
      <c r="KW129" s="87"/>
      <c r="KX129" s="87"/>
      <c r="KY129" s="87"/>
      <c r="KZ129" s="87"/>
      <c r="LA129" s="87"/>
      <c r="LB129" s="87"/>
      <c r="LC129" s="87"/>
      <c r="LD129" s="87"/>
      <c r="LE129" s="87"/>
      <c r="LF129" s="87"/>
      <c r="LG129" s="87"/>
      <c r="LH129" s="87"/>
      <c r="LI129" s="87"/>
      <c r="LJ129" s="87"/>
      <c r="LK129" s="87"/>
      <c r="LL129" s="87"/>
      <c r="LM129" s="87"/>
      <c r="LN129" s="87"/>
      <c r="LO129" s="87"/>
      <c r="LP129" s="87"/>
      <c r="LQ129" s="87"/>
      <c r="LR129" s="87"/>
      <c r="LS129" s="87"/>
      <c r="LT129" s="87"/>
      <c r="LU129" s="87"/>
      <c r="LV129" s="87"/>
      <c r="LW129" s="87"/>
      <c r="LX129" s="87"/>
      <c r="LY129" s="87"/>
      <c r="LZ129" s="87"/>
      <c r="MA129" s="87"/>
      <c r="MB129" s="87"/>
      <c r="MC129" s="87"/>
      <c r="MD129" s="87"/>
      <c r="ME129" s="87"/>
      <c r="MF129" s="87"/>
      <c r="MG129" s="87"/>
      <c r="MH129" s="87"/>
      <c r="MI129" s="87"/>
      <c r="MJ129" s="87"/>
      <c r="MK129" s="87"/>
      <c r="ML129" s="87"/>
      <c r="MM129" s="87"/>
      <c r="MN129" s="87"/>
      <c r="MO129" s="87"/>
      <c r="MP129" s="87"/>
      <c r="MQ129" s="87"/>
      <c r="MR129" s="87"/>
      <c r="MS129" s="87"/>
      <c r="MT129" s="87"/>
      <c r="MU129" s="87"/>
      <c r="MV129" s="87"/>
      <c r="MW129" s="87"/>
      <c r="MX129" s="87"/>
      <c r="MY129" s="87"/>
      <c r="MZ129" s="87"/>
      <c r="NA129" s="87"/>
      <c r="NB129" s="87"/>
      <c r="NC129" s="87"/>
      <c r="ND129" s="87"/>
      <c r="NE129" s="87"/>
      <c r="NF129" s="87"/>
      <c r="NG129" s="87"/>
      <c r="NH129" s="87"/>
      <c r="NI129" s="87"/>
      <c r="NJ129" s="87"/>
      <c r="NK129" s="87"/>
      <c r="NL129" s="87"/>
      <c r="NM129" s="87"/>
      <c r="NN129" s="87"/>
      <c r="NO129" s="87"/>
      <c r="NP129" s="87"/>
      <c r="NQ129" s="87"/>
      <c r="NR129" s="87"/>
      <c r="NS129" s="87"/>
      <c r="NT129" s="87"/>
      <c r="NU129" s="87"/>
      <c r="NV129" s="87"/>
      <c r="NW129" s="87"/>
      <c r="NX129" s="87"/>
      <c r="NY129" s="87"/>
      <c r="NZ129" s="87"/>
      <c r="OA129" s="87"/>
      <c r="OB129" s="87"/>
      <c r="OC129" s="87"/>
      <c r="OD129" s="87"/>
      <c r="OE129" s="87"/>
      <c r="OF129" s="87"/>
      <c r="OG129" s="87"/>
      <c r="OH129" s="87"/>
      <c r="OI129" s="87"/>
      <c r="OJ129" s="87"/>
      <c r="OK129" s="87"/>
      <c r="OL129" s="87"/>
      <c r="OM129" s="87"/>
      <c r="ON129" s="87"/>
      <c r="OO129" s="87"/>
      <c r="OP129" s="87"/>
      <c r="OQ129" s="87"/>
      <c r="OR129" s="87"/>
      <c r="OS129" s="87"/>
      <c r="OT129" s="87"/>
      <c r="OU129" s="87"/>
      <c r="OV129" s="87"/>
      <c r="OW129" s="87"/>
      <c r="OX129" s="87"/>
      <c r="OY129" s="87"/>
      <c r="OZ129" s="87"/>
      <c r="PA129" s="87"/>
      <c r="PB129" s="87"/>
      <c r="PC129" s="87"/>
      <c r="PD129" s="87"/>
      <c r="PE129" s="87"/>
      <c r="PF129" s="87"/>
      <c r="PG129" s="87"/>
      <c r="PH129" s="87"/>
      <c r="PI129" s="87"/>
      <c r="PJ129" s="87"/>
      <c r="PK129" s="87"/>
      <c r="PL129" s="87"/>
      <c r="PM129" s="87"/>
      <c r="PN129" s="87"/>
      <c r="PO129" s="87"/>
      <c r="PP129" s="87"/>
      <c r="PQ129" s="87"/>
      <c r="PR129" s="87"/>
      <c r="PS129" s="87"/>
      <c r="PT129" s="87"/>
      <c r="PU129" s="87"/>
      <c r="PV129" s="87"/>
      <c r="PW129" s="87"/>
      <c r="PX129" s="87"/>
      <c r="PY129" s="87"/>
      <c r="PZ129" s="87"/>
      <c r="QA129" s="87"/>
      <c r="QB129" s="87"/>
      <c r="QC129" s="87"/>
      <c r="QD129" s="87"/>
      <c r="QE129" s="87"/>
      <c r="QF129" s="87"/>
      <c r="QG129" s="87"/>
      <c r="QH129" s="87"/>
      <c r="QI129" s="87"/>
      <c r="QJ129" s="87"/>
      <c r="QK129" s="87"/>
      <c r="QL129" s="87"/>
      <c r="QM129" s="87"/>
      <c r="QN129" s="87"/>
      <c r="QO129" s="87"/>
      <c r="QP129" s="87"/>
      <c r="QQ129" s="87"/>
      <c r="QR129" s="87"/>
      <c r="QS129" s="87"/>
      <c r="QT129" s="87"/>
      <c r="QU129" s="87"/>
      <c r="QV129" s="87"/>
      <c r="QW129" s="87"/>
      <c r="QX129" s="87"/>
      <c r="QY129" s="87"/>
      <c r="QZ129" s="87"/>
      <c r="RA129" s="87"/>
      <c r="RB129" s="87"/>
      <c r="RC129" s="87"/>
      <c r="RD129" s="87"/>
      <c r="RE129" s="87"/>
      <c r="RF129" s="87"/>
      <c r="RG129" s="87"/>
      <c r="RH129" s="87"/>
      <c r="RI129" s="87"/>
      <c r="RJ129" s="87"/>
      <c r="RK129" s="87"/>
      <c r="RL129" s="87"/>
      <c r="RM129" s="87"/>
      <c r="RN129" s="87"/>
      <c r="RO129" s="87"/>
      <c r="RP129" s="87"/>
      <c r="RQ129" s="87"/>
      <c r="RR129" s="87"/>
      <c r="RS129" s="87"/>
      <c r="RT129" s="87"/>
      <c r="RU129" s="87"/>
      <c r="RV129" s="87"/>
      <c r="RW129" s="87"/>
      <c r="RX129" s="87"/>
      <c r="RY129" s="87"/>
      <c r="RZ129" s="87"/>
      <c r="SA129" s="87"/>
      <c r="SB129" s="87"/>
      <c r="SC129" s="87"/>
      <c r="SD129" s="87"/>
      <c r="SE129" s="87"/>
      <c r="SF129" s="87"/>
      <c r="SG129" s="87"/>
      <c r="SH129" s="87"/>
      <c r="SI129" s="87"/>
      <c r="SJ129" s="87"/>
      <c r="SK129" s="87"/>
      <c r="SL129" s="87"/>
      <c r="SM129" s="87"/>
      <c r="SN129" s="87"/>
      <c r="SO129" s="87"/>
      <c r="SP129" s="87"/>
      <c r="SQ129" s="87"/>
      <c r="SR129" s="87"/>
      <c r="SS129" s="87"/>
      <c r="ST129" s="87"/>
      <c r="SU129" s="87"/>
      <c r="SV129" s="87"/>
      <c r="SW129" s="87"/>
      <c r="SX129" s="87"/>
      <c r="SY129" s="87"/>
      <c r="SZ129" s="87"/>
      <c r="TA129" s="87"/>
      <c r="TB129" s="87"/>
      <c r="TC129" s="87"/>
      <c r="TD129" s="87"/>
      <c r="TE129" s="87"/>
      <c r="TF129" s="87"/>
      <c r="TG129" s="87"/>
      <c r="TH129" s="87"/>
      <c r="TI129" s="87"/>
      <c r="TJ129" s="87"/>
      <c r="TK129" s="87"/>
      <c r="TL129" s="87"/>
      <c r="TM129" s="87"/>
      <c r="TN129" s="87"/>
      <c r="TO129" s="87"/>
      <c r="TP129" s="87"/>
      <c r="TQ129" s="87"/>
      <c r="TR129" s="87"/>
      <c r="TS129" s="87"/>
      <c r="TT129" s="87"/>
      <c r="TU129" s="87"/>
      <c r="TV129" s="87"/>
      <c r="TW129" s="87"/>
      <c r="TX129" s="87"/>
      <c r="TY129" s="87"/>
      <c r="TZ129" s="87"/>
      <c r="UA129" s="87"/>
      <c r="UB129" s="87"/>
      <c r="UC129" s="87"/>
      <c r="UD129" s="87"/>
      <c r="UE129" s="87"/>
      <c r="UF129" s="87"/>
      <c r="UG129" s="87"/>
      <c r="UH129" s="87"/>
      <c r="UI129" s="87"/>
      <c r="UJ129" s="87"/>
      <c r="UK129" s="87"/>
      <c r="UL129" s="87"/>
      <c r="UM129" s="87"/>
      <c r="UN129" s="87"/>
      <c r="UO129" s="87"/>
      <c r="UP129" s="87"/>
      <c r="UQ129" s="87"/>
      <c r="UR129" s="87"/>
      <c r="US129" s="87"/>
      <c r="UT129" s="87"/>
      <c r="UU129" s="87"/>
      <c r="UV129" s="87"/>
      <c r="UW129" s="87"/>
      <c r="UX129" s="87"/>
      <c r="UY129" s="87"/>
      <c r="UZ129" s="87"/>
      <c r="VA129" s="87"/>
      <c r="VB129" s="87"/>
      <c r="VC129" s="87"/>
      <c r="VD129" s="87"/>
      <c r="VE129" s="87"/>
      <c r="VF129" s="87"/>
      <c r="VG129" s="87"/>
      <c r="VH129" s="87"/>
      <c r="VI129" s="87"/>
      <c r="VJ129" s="87"/>
      <c r="VK129" s="87"/>
      <c r="VL129" s="87"/>
      <c r="VM129" s="87"/>
      <c r="VN129" s="87"/>
      <c r="VO129" s="87"/>
      <c r="VP129" s="87"/>
      <c r="VQ129" s="87"/>
      <c r="VR129" s="87"/>
      <c r="VS129" s="87"/>
      <c r="VT129" s="87"/>
      <c r="VU129" s="87"/>
      <c r="VV129" s="87"/>
      <c r="VW129" s="87"/>
      <c r="VX129" s="87"/>
      <c r="VY129" s="87"/>
      <c r="VZ129" s="87"/>
      <c r="WA129" s="87"/>
      <c r="WB129" s="87"/>
      <c r="WC129" s="87"/>
      <c r="WD129" s="87"/>
      <c r="WE129" s="87"/>
      <c r="WF129" s="87"/>
      <c r="WG129" s="87"/>
      <c r="WH129" s="87"/>
      <c r="WI129" s="87"/>
      <c r="WJ129" s="87"/>
      <c r="WK129" s="87"/>
      <c r="WL129" s="87"/>
      <c r="WM129" s="87"/>
      <c r="WN129" s="87"/>
      <c r="WO129" s="87"/>
      <c r="WP129" s="87"/>
      <c r="WQ129" s="87"/>
      <c r="WR129" s="87"/>
      <c r="WS129" s="87"/>
      <c r="WT129" s="87"/>
      <c r="WU129" s="87"/>
      <c r="WV129" s="87"/>
      <c r="WW129" s="87"/>
      <c r="WX129" s="87"/>
      <c r="WY129" s="87"/>
      <c r="WZ129" s="87"/>
      <c r="XA129" s="87"/>
      <c r="XB129" s="87"/>
      <c r="XC129" s="87"/>
      <c r="XD129" s="87"/>
      <c r="XE129" s="87"/>
      <c r="XF129" s="87"/>
      <c r="XG129" s="87"/>
      <c r="XH129" s="87"/>
      <c r="XI129" s="87"/>
      <c r="XJ129" s="87"/>
      <c r="XK129" s="87"/>
      <c r="XL129" s="87"/>
      <c r="XM129" s="87"/>
      <c r="XN129" s="87"/>
      <c r="XO129" s="87"/>
      <c r="XP129" s="87"/>
      <c r="XQ129" s="87"/>
      <c r="XR129" s="87"/>
      <c r="XS129" s="87"/>
      <c r="XT129" s="87"/>
      <c r="XU129" s="87"/>
      <c r="XV129" s="87"/>
      <c r="XW129" s="87"/>
      <c r="XX129" s="87"/>
      <c r="XY129" s="87"/>
      <c r="XZ129" s="87"/>
      <c r="YA129" s="87"/>
      <c r="YB129" s="87"/>
      <c r="YC129" s="87"/>
      <c r="YD129" s="87"/>
      <c r="YE129" s="87"/>
      <c r="YF129" s="87"/>
      <c r="YG129" s="87"/>
      <c r="YH129" s="87"/>
      <c r="YI129" s="87"/>
      <c r="YJ129" s="87"/>
      <c r="YK129" s="87"/>
      <c r="YL129" s="87"/>
      <c r="YM129" s="87"/>
      <c r="YN129" s="87"/>
      <c r="YO129" s="87"/>
      <c r="YP129" s="87"/>
      <c r="YQ129" s="87"/>
      <c r="YR129" s="87"/>
      <c r="YS129" s="87"/>
      <c r="YT129" s="87"/>
      <c r="YU129" s="87"/>
      <c r="YV129" s="87"/>
      <c r="YW129" s="87"/>
      <c r="YX129" s="87"/>
      <c r="YY129" s="87"/>
      <c r="YZ129" s="87"/>
      <c r="ZA129" s="87"/>
      <c r="ZB129" s="87"/>
      <c r="ZC129" s="87"/>
      <c r="ZD129" s="87"/>
      <c r="ZE129" s="87"/>
      <c r="ZF129" s="87"/>
      <c r="ZG129" s="87"/>
      <c r="ZH129" s="87"/>
      <c r="ZI129" s="87"/>
      <c r="ZJ129" s="87"/>
      <c r="ZK129" s="87"/>
      <c r="ZL129" s="87"/>
      <c r="ZM129" s="87"/>
      <c r="ZN129" s="87"/>
      <c r="ZO129" s="87"/>
      <c r="ZP129" s="87"/>
      <c r="ZQ129" s="87"/>
      <c r="ZR129" s="87"/>
      <c r="ZS129" s="87"/>
      <c r="ZT129" s="87"/>
      <c r="ZU129" s="87"/>
      <c r="ZV129" s="87"/>
      <c r="ZW129" s="87"/>
      <c r="ZX129" s="87"/>
      <c r="ZY129" s="87"/>
      <c r="ZZ129" s="87"/>
      <c r="AAA129" s="87"/>
      <c r="AAB129" s="87"/>
      <c r="AAC129" s="87"/>
      <c r="AAD129" s="87"/>
      <c r="AAE129" s="87"/>
      <c r="AAF129" s="87"/>
      <c r="AAG129" s="87"/>
      <c r="AAH129" s="87"/>
      <c r="AAI129" s="87"/>
      <c r="AAJ129" s="87"/>
      <c r="AAK129" s="87"/>
      <c r="AAL129" s="87"/>
      <c r="AAM129" s="87"/>
      <c r="AAN129" s="87"/>
      <c r="AAO129" s="87"/>
      <c r="AAP129" s="87"/>
      <c r="AAQ129" s="87"/>
      <c r="AAR129" s="87"/>
      <c r="AAS129" s="87"/>
      <c r="AAT129" s="87"/>
      <c r="AAU129" s="87"/>
      <c r="AAV129" s="87"/>
      <c r="AAW129" s="87"/>
      <c r="AAX129" s="87"/>
      <c r="AAY129" s="87"/>
      <c r="AAZ129" s="87"/>
      <c r="ABA129" s="87"/>
      <c r="ABB129" s="87"/>
      <c r="ABC129" s="87"/>
      <c r="ABD129" s="87"/>
      <c r="ABE129" s="87"/>
      <c r="ABF129" s="87"/>
      <c r="ABG129" s="87"/>
      <c r="ABH129" s="87"/>
      <c r="ABI129" s="87"/>
      <c r="ABJ129" s="87"/>
      <c r="ABK129" s="87"/>
      <c r="ABL129" s="87"/>
      <c r="ABM129" s="87"/>
      <c r="ABN129" s="87"/>
      <c r="ABO129" s="87"/>
      <c r="ABP129" s="87"/>
      <c r="ABQ129" s="87"/>
      <c r="ABR129" s="87"/>
      <c r="ABS129" s="87"/>
      <c r="ABT129" s="87"/>
      <c r="ABU129" s="87"/>
      <c r="ABV129" s="87"/>
      <c r="ABW129" s="87"/>
      <c r="ABX129" s="87"/>
      <c r="ABY129" s="87"/>
      <c r="ABZ129" s="87"/>
      <c r="ACA129" s="87"/>
      <c r="ACB129" s="87"/>
      <c r="ACC129" s="87"/>
      <c r="ACD129" s="87"/>
      <c r="ACE129" s="87"/>
      <c r="ACF129" s="87"/>
      <c r="ACG129" s="87"/>
      <c r="ACH129" s="87"/>
      <c r="ACI129" s="87"/>
      <c r="ACJ129" s="87"/>
      <c r="ACK129" s="87"/>
      <c r="ACL129" s="87"/>
      <c r="ACM129" s="87"/>
      <c r="ACN129" s="87"/>
      <c r="ACO129" s="87"/>
      <c r="ACP129" s="87"/>
      <c r="ACQ129" s="87"/>
      <c r="ACR129" s="87"/>
      <c r="ACS129" s="87"/>
      <c r="ACT129" s="87"/>
      <c r="ACU129" s="87"/>
      <c r="ACV129" s="87"/>
      <c r="ACW129" s="87"/>
      <c r="ACX129" s="87"/>
      <c r="ACY129" s="87"/>
      <c r="ACZ129" s="87"/>
      <c r="ADA129" s="87"/>
      <c r="ADB129" s="87"/>
      <c r="ADC129" s="87"/>
      <c r="ADD129" s="87"/>
      <c r="ADE129" s="87"/>
      <c r="ADF129" s="87"/>
      <c r="ADG129" s="87"/>
      <c r="ADH129" s="87"/>
      <c r="ADI129" s="87"/>
      <c r="ADJ129" s="87"/>
      <c r="ADK129" s="87"/>
      <c r="ADL129" s="87"/>
      <c r="ADM129" s="87"/>
      <c r="ADN129" s="87"/>
      <c r="ADO129" s="87"/>
      <c r="ADP129" s="87"/>
      <c r="ADQ129" s="87"/>
      <c r="ADR129" s="87"/>
      <c r="ADS129" s="87"/>
      <c r="ADT129" s="87"/>
      <c r="ADU129" s="87"/>
      <c r="ADV129" s="87"/>
      <c r="ADW129" s="87"/>
      <c r="ADX129" s="87"/>
      <c r="ADY129" s="87"/>
      <c r="ADZ129" s="87"/>
      <c r="AEA129" s="87"/>
      <c r="AEB129" s="87"/>
      <c r="AEC129" s="87"/>
      <c r="AED129" s="87"/>
      <c r="AEE129" s="87"/>
      <c r="AEF129" s="87"/>
      <c r="AEG129" s="87"/>
      <c r="AEH129" s="87"/>
      <c r="AEI129" s="87"/>
      <c r="AEJ129" s="87"/>
      <c r="AEK129" s="87"/>
      <c r="AEL129" s="87"/>
      <c r="AEM129" s="87"/>
      <c r="AEN129" s="87"/>
      <c r="AEO129" s="87"/>
      <c r="AEP129" s="87"/>
      <c r="AEQ129" s="87"/>
      <c r="AER129" s="87"/>
      <c r="AES129" s="87"/>
      <c r="AET129" s="87"/>
      <c r="AEU129" s="87"/>
      <c r="AEV129" s="87"/>
      <c r="AEW129" s="87"/>
      <c r="AEX129" s="87"/>
      <c r="AEY129" s="87"/>
      <c r="AEZ129" s="87"/>
      <c r="AFA129" s="87"/>
      <c r="AFB129" s="87"/>
      <c r="AFC129" s="87"/>
      <c r="AFD129" s="87"/>
      <c r="AFE129" s="87"/>
      <c r="AFF129" s="87"/>
      <c r="AFG129" s="87"/>
      <c r="AFH129" s="87"/>
      <c r="AFI129" s="87"/>
      <c r="AFJ129" s="87"/>
      <c r="AFK129" s="87"/>
      <c r="AFL129" s="87"/>
      <c r="AFM129" s="87"/>
      <c r="AFN129" s="87"/>
      <c r="AFO129" s="87"/>
      <c r="AFP129" s="87"/>
      <c r="AFQ129" s="87"/>
      <c r="AFR129" s="87"/>
      <c r="AFS129" s="87"/>
      <c r="AFT129" s="87"/>
      <c r="AFU129" s="87"/>
      <c r="AFV129" s="87"/>
      <c r="AFW129" s="87"/>
      <c r="AFX129" s="87"/>
      <c r="AFY129" s="87"/>
      <c r="AFZ129" s="87"/>
      <c r="AGA129" s="87"/>
      <c r="AGB129" s="87"/>
      <c r="AGC129" s="87"/>
      <c r="AGD129" s="87"/>
      <c r="AGE129" s="87"/>
      <c r="AGF129" s="87"/>
      <c r="AGG129" s="87"/>
      <c r="AGH129" s="87"/>
      <c r="AGI129" s="87"/>
      <c r="AGJ129" s="87"/>
      <c r="AGK129" s="87"/>
      <c r="AGL129" s="87"/>
      <c r="AGM129" s="87"/>
      <c r="AGN129" s="87"/>
      <c r="AGO129" s="87"/>
      <c r="AGP129" s="87"/>
      <c r="AGQ129" s="87"/>
      <c r="AGR129" s="87"/>
      <c r="AGS129" s="87"/>
      <c r="AGT129" s="87"/>
      <c r="AGU129" s="87"/>
      <c r="AGV129" s="87"/>
      <c r="AGW129" s="87"/>
      <c r="AGX129" s="87"/>
      <c r="AGY129" s="87"/>
      <c r="AGZ129" s="87"/>
      <c r="AHA129" s="87"/>
      <c r="AHB129" s="87"/>
      <c r="AHC129" s="87"/>
      <c r="AHD129" s="87"/>
      <c r="AHE129" s="87"/>
      <c r="AHF129" s="87"/>
      <c r="AHG129" s="87"/>
      <c r="AHH129" s="87"/>
      <c r="AHI129" s="87"/>
      <c r="AHJ129" s="87"/>
      <c r="AHK129" s="87"/>
      <c r="AHL129" s="87"/>
      <c r="AHM129" s="87"/>
      <c r="AHN129" s="87"/>
      <c r="AHO129" s="87"/>
      <c r="AHP129" s="87"/>
      <c r="AHQ129" s="87"/>
      <c r="AHR129" s="87"/>
      <c r="AHS129" s="87"/>
      <c r="AHT129" s="87"/>
      <c r="AHU129" s="87"/>
      <c r="AHV129" s="87"/>
      <c r="AHW129" s="87"/>
      <c r="AHX129" s="87"/>
      <c r="AHY129" s="87"/>
      <c r="AHZ129" s="87"/>
      <c r="AIA129" s="87"/>
      <c r="AIB129" s="87"/>
      <c r="AIC129" s="87"/>
      <c r="AID129" s="87"/>
      <c r="AIE129" s="87"/>
      <c r="AIF129" s="87"/>
      <c r="AIG129" s="87"/>
      <c r="AIH129" s="87"/>
      <c r="AII129" s="87"/>
      <c r="AIJ129" s="87"/>
      <c r="AIK129" s="87"/>
      <c r="AIL129" s="87"/>
      <c r="AIM129" s="87"/>
      <c r="AIN129" s="87"/>
      <c r="AIO129" s="87"/>
      <c r="AIP129" s="87"/>
      <c r="AIQ129" s="87"/>
      <c r="AIR129" s="87"/>
      <c r="AIS129" s="87"/>
      <c r="AIT129" s="87"/>
      <c r="AIU129" s="87"/>
      <c r="AIV129" s="87"/>
      <c r="AIW129" s="87"/>
      <c r="AIX129" s="87"/>
      <c r="AIY129" s="87"/>
      <c r="AIZ129" s="87"/>
      <c r="AJA129" s="87"/>
      <c r="AJB129" s="87"/>
      <c r="AJC129" s="87"/>
      <c r="AJD129" s="87"/>
      <c r="AJE129" s="87"/>
      <c r="AJF129" s="87"/>
      <c r="AJG129" s="87"/>
      <c r="AJH129" s="87"/>
      <c r="AJI129" s="87"/>
      <c r="AJJ129" s="87"/>
      <c r="AJK129" s="87"/>
      <c r="AJL129" s="87"/>
      <c r="AJM129" s="87"/>
      <c r="AJN129" s="87"/>
      <c r="AJO129" s="87"/>
      <c r="AJP129" s="87"/>
      <c r="AJQ129" s="87"/>
      <c r="AJR129" s="87"/>
      <c r="AJS129" s="87"/>
      <c r="AJT129" s="87"/>
      <c r="AJU129" s="87"/>
      <c r="AJV129" s="87"/>
      <c r="AJW129" s="87"/>
      <c r="AJX129" s="87"/>
      <c r="AJY129" s="87"/>
      <c r="AJZ129" s="87"/>
      <c r="AKA129" s="87"/>
      <c r="AKB129" s="87"/>
      <c r="AKC129" s="87"/>
      <c r="AKD129" s="87"/>
      <c r="AKE129" s="87"/>
      <c r="AKF129" s="87"/>
      <c r="AKG129" s="87"/>
      <c r="AKH129" s="87"/>
      <c r="AKI129" s="87"/>
      <c r="AKJ129" s="87"/>
      <c r="AKK129" s="87"/>
      <c r="AKL129" s="87"/>
      <c r="AKM129" s="87"/>
      <c r="AKN129" s="87"/>
      <c r="AKO129" s="87"/>
      <c r="AKP129" s="87"/>
      <c r="AKQ129" s="87"/>
      <c r="AKR129" s="87"/>
      <c r="AKS129" s="87"/>
      <c r="AKT129" s="87"/>
      <c r="AKU129" s="87"/>
      <c r="AKV129" s="87"/>
      <c r="AKW129" s="87"/>
      <c r="AKX129" s="87"/>
      <c r="AKY129" s="87"/>
      <c r="AKZ129" s="87"/>
      <c r="ALA129" s="87"/>
      <c r="ALB129" s="87"/>
      <c r="ALC129" s="87"/>
      <c r="ALD129" s="87"/>
      <c r="ALE129" s="87"/>
      <c r="ALF129" s="87"/>
      <c r="ALG129" s="87"/>
      <c r="ALH129" s="87"/>
      <c r="ALI129" s="87"/>
      <c r="ALJ129" s="87"/>
      <c r="ALK129" s="87"/>
      <c r="ALL129" s="87"/>
      <c r="ALM129" s="87"/>
      <c r="ALN129" s="87"/>
      <c r="ALO129" s="87"/>
      <c r="ALP129" s="87"/>
      <c r="ALQ129" s="87"/>
      <c r="ALR129" s="87"/>
      <c r="ALS129" s="87"/>
      <c r="ALT129" s="87"/>
      <c r="ALU129" s="87"/>
      <c r="ALV129" s="87"/>
      <c r="ALW129" s="87"/>
      <c r="ALX129" s="87"/>
      <c r="ALY129" s="87"/>
      <c r="ALZ129" s="87"/>
      <c r="AMA129" s="87"/>
      <c r="AMB129" s="87"/>
      <c r="AMC129" s="87"/>
      <c r="AMD129" s="87"/>
      <c r="AME129" s="87"/>
      <c r="AMF129" s="87"/>
      <c r="AMG129" s="87"/>
      <c r="AMH129" s="87"/>
      <c r="AMI129" s="87"/>
      <c r="AMJ129" s="87"/>
      <c r="AMK129" s="87"/>
      <c r="AML129" s="87"/>
      <c r="AMM129" s="87"/>
      <c r="AMN129" s="87"/>
      <c r="AMO129" s="87"/>
      <c r="AMP129" s="87"/>
      <c r="AMQ129" s="87"/>
      <c r="AMR129" s="87"/>
      <c r="AMS129" s="87"/>
      <c r="AMT129" s="87"/>
      <c r="AMU129" s="87"/>
      <c r="AMV129" s="87"/>
      <c r="AMW129" s="87"/>
      <c r="AMX129" s="87"/>
      <c r="AMY129" s="87"/>
      <c r="AMZ129" s="87"/>
      <c r="ANA129" s="87"/>
      <c r="ANB129" s="87"/>
      <c r="ANC129" s="87"/>
      <c r="AND129" s="87"/>
      <c r="ANE129" s="87"/>
      <c r="ANF129" s="87"/>
      <c r="ANG129" s="87"/>
      <c r="ANH129" s="87"/>
      <c r="ANI129" s="87"/>
      <c r="ANJ129" s="87"/>
      <c r="ANK129" s="87"/>
      <c r="ANL129" s="87"/>
      <c r="ANM129" s="87"/>
      <c r="ANN129" s="87"/>
      <c r="ANO129" s="87"/>
      <c r="ANP129" s="87"/>
      <c r="ANQ129" s="87"/>
      <c r="ANR129" s="87"/>
      <c r="ANS129" s="87"/>
      <c r="ANT129" s="87"/>
      <c r="ANU129" s="87"/>
      <c r="ANV129" s="87"/>
      <c r="ANW129" s="87"/>
      <c r="ANX129" s="87"/>
      <c r="ANY129" s="87"/>
      <c r="ANZ129" s="87"/>
      <c r="AOA129" s="87"/>
      <c r="AOB129" s="87"/>
      <c r="AOC129" s="87"/>
      <c r="AOD129" s="87"/>
      <c r="AOE129" s="87"/>
      <c r="AOF129" s="87"/>
      <c r="AOG129" s="87"/>
      <c r="AOH129" s="87"/>
      <c r="AOI129" s="87"/>
      <c r="AOJ129" s="87"/>
      <c r="AOK129" s="87"/>
      <c r="AOL129" s="87"/>
      <c r="AOM129" s="87"/>
      <c r="AON129" s="87"/>
      <c r="AOO129" s="87"/>
      <c r="AOP129" s="87"/>
      <c r="AOQ129" s="87"/>
      <c r="AOR129" s="87"/>
      <c r="AOS129" s="87"/>
      <c r="AOT129" s="87"/>
      <c r="AOU129" s="87"/>
      <c r="AOV129" s="87"/>
      <c r="AOW129" s="87"/>
      <c r="AOX129" s="87"/>
      <c r="AOY129" s="87"/>
      <c r="AOZ129" s="87"/>
      <c r="APA129" s="87"/>
      <c r="APB129" s="87"/>
      <c r="APC129" s="87"/>
      <c r="APD129" s="87"/>
      <c r="APE129" s="87"/>
      <c r="APF129" s="87"/>
      <c r="APG129" s="87"/>
      <c r="APH129" s="87"/>
      <c r="API129" s="87"/>
      <c r="APJ129" s="87"/>
      <c r="APK129" s="87"/>
      <c r="APL129" s="87"/>
      <c r="APM129" s="87"/>
      <c r="APN129" s="87"/>
      <c r="APO129" s="87"/>
      <c r="APP129" s="87"/>
      <c r="APQ129" s="87"/>
      <c r="APR129" s="87"/>
      <c r="APS129" s="87"/>
      <c r="APT129" s="87"/>
      <c r="APU129" s="87"/>
      <c r="APV129" s="87"/>
      <c r="APW129" s="87"/>
      <c r="APX129" s="87"/>
      <c r="APY129" s="87"/>
      <c r="APZ129" s="87"/>
      <c r="AQA129" s="87"/>
      <c r="AQB129" s="87"/>
      <c r="AQC129" s="87"/>
      <c r="AQD129" s="87"/>
      <c r="AQE129" s="87"/>
      <c r="AQF129" s="87"/>
      <c r="AQG129" s="87"/>
      <c r="AQH129" s="87"/>
      <c r="AQI129" s="87"/>
      <c r="AQJ129" s="87"/>
      <c r="AQK129" s="87"/>
      <c r="AQL129" s="87"/>
      <c r="AQM129" s="87"/>
      <c r="AQN129" s="87"/>
      <c r="AQO129" s="87"/>
      <c r="AQP129" s="87"/>
      <c r="AQQ129" s="87"/>
      <c r="AQR129" s="87"/>
      <c r="AQS129" s="87"/>
      <c r="AQT129" s="87"/>
      <c r="AQU129" s="87"/>
      <c r="AQV129" s="87"/>
      <c r="AQW129" s="87"/>
      <c r="AQX129" s="87"/>
      <c r="AQY129" s="87"/>
      <c r="AQZ129" s="87"/>
      <c r="ARA129" s="87"/>
      <c r="ARB129" s="87"/>
      <c r="ARC129" s="87"/>
      <c r="ARD129" s="87"/>
      <c r="ARE129" s="87"/>
      <c r="ARF129" s="87"/>
      <c r="ARG129" s="87"/>
      <c r="ARH129" s="87"/>
      <c r="ARI129" s="87"/>
      <c r="ARJ129" s="87"/>
      <c r="ARK129" s="87"/>
      <c r="ARL129" s="87"/>
      <c r="ARM129" s="87"/>
      <c r="ARN129" s="87"/>
      <c r="ARO129" s="87"/>
      <c r="ARP129" s="87"/>
      <c r="ARQ129" s="87"/>
      <c r="ARR129" s="87"/>
      <c r="ARS129" s="87"/>
      <c r="ART129" s="87"/>
      <c r="ARU129" s="87"/>
      <c r="ARV129" s="87"/>
      <c r="ARW129" s="87"/>
      <c r="ARX129" s="87"/>
      <c r="ARY129" s="87"/>
      <c r="ARZ129" s="87"/>
      <c r="ASA129" s="87"/>
      <c r="ASB129" s="87"/>
      <c r="ASC129" s="87"/>
      <c r="ASD129" s="87"/>
      <c r="ASE129" s="87"/>
      <c r="ASF129" s="87"/>
      <c r="ASG129" s="87"/>
      <c r="ASH129" s="87"/>
      <c r="ASI129" s="87"/>
      <c r="ASJ129" s="87"/>
      <c r="ASK129" s="87"/>
      <c r="ASL129" s="87"/>
      <c r="ASM129" s="87"/>
      <c r="ASN129" s="87"/>
      <c r="ASO129" s="87"/>
      <c r="ASP129" s="87"/>
      <c r="ASQ129" s="87"/>
      <c r="ASR129" s="87"/>
      <c r="ASS129" s="87"/>
      <c r="AST129" s="87"/>
      <c r="ASU129" s="87"/>
      <c r="ASV129" s="87"/>
      <c r="ASW129" s="87"/>
      <c r="ASX129" s="87"/>
      <c r="ASY129" s="87"/>
      <c r="ASZ129" s="87"/>
      <c r="ATA129" s="87"/>
      <c r="ATB129" s="87"/>
      <c r="ATC129" s="87"/>
      <c r="ATD129" s="87"/>
      <c r="ATE129" s="87"/>
      <c r="ATF129" s="87"/>
      <c r="ATG129" s="87"/>
      <c r="ATH129" s="87"/>
      <c r="ATI129" s="87"/>
      <c r="ATJ129" s="87"/>
      <c r="ATK129" s="87"/>
      <c r="ATL129" s="87"/>
      <c r="ATM129" s="87"/>
      <c r="ATN129" s="87"/>
      <c r="ATO129" s="87"/>
      <c r="ATP129" s="87"/>
      <c r="ATQ129" s="87"/>
      <c r="ATR129" s="87"/>
      <c r="ATS129" s="87"/>
      <c r="ATT129" s="87"/>
      <c r="ATU129" s="87"/>
      <c r="ATV129" s="87"/>
      <c r="ATW129" s="87"/>
      <c r="ATX129" s="87"/>
      <c r="ATY129" s="87"/>
      <c r="ATZ129" s="87"/>
      <c r="AUA129" s="87"/>
      <c r="AUB129" s="87"/>
      <c r="AUC129" s="87"/>
      <c r="AUD129" s="87"/>
      <c r="AUE129" s="87"/>
      <c r="AUF129" s="87"/>
      <c r="AUG129" s="87"/>
      <c r="AUH129" s="87"/>
      <c r="AUI129" s="87"/>
      <c r="AUJ129" s="87"/>
      <c r="AUK129" s="87"/>
      <c r="AUL129" s="87"/>
      <c r="AUM129" s="87"/>
      <c r="AUN129" s="87"/>
      <c r="AUO129" s="87"/>
      <c r="AUP129" s="87"/>
      <c r="AUQ129" s="87"/>
      <c r="AUR129" s="87"/>
      <c r="AUS129" s="87"/>
      <c r="AUT129" s="87"/>
      <c r="AUU129" s="87"/>
      <c r="AUV129" s="87"/>
      <c r="AUW129" s="87"/>
      <c r="AUX129" s="87"/>
      <c r="AUY129" s="87"/>
      <c r="AUZ129" s="87"/>
      <c r="AVA129" s="87"/>
      <c r="AVB129" s="87"/>
      <c r="AVC129" s="87"/>
      <c r="AVD129" s="87"/>
      <c r="AVE129" s="87"/>
      <c r="AVF129" s="87"/>
      <c r="AVG129" s="87"/>
      <c r="AVH129" s="87"/>
      <c r="AVI129" s="87"/>
      <c r="AVJ129" s="87"/>
      <c r="AVK129" s="87"/>
      <c r="AVL129" s="87"/>
      <c r="AVM129" s="87"/>
      <c r="AVN129" s="87"/>
      <c r="AVO129" s="87"/>
      <c r="AVP129" s="87"/>
      <c r="AVQ129" s="87"/>
      <c r="AVR129" s="87"/>
      <c r="AVS129" s="87"/>
      <c r="AVT129" s="87"/>
      <c r="AVU129" s="87"/>
      <c r="AVV129" s="87"/>
      <c r="AVW129" s="87"/>
      <c r="AVX129" s="87"/>
      <c r="AVY129" s="87"/>
      <c r="AVZ129" s="87"/>
      <c r="AWA129" s="87"/>
      <c r="AWB129" s="87"/>
      <c r="AWC129" s="87"/>
      <c r="AWD129" s="87"/>
      <c r="AWE129" s="87"/>
      <c r="AWF129" s="87"/>
      <c r="AWG129" s="87"/>
      <c r="AWH129" s="87"/>
      <c r="AWI129" s="87"/>
      <c r="AWJ129" s="87"/>
      <c r="AWK129" s="87"/>
      <c r="AWL129" s="87"/>
      <c r="AWM129" s="87"/>
      <c r="AWN129" s="87"/>
      <c r="AWO129" s="87"/>
      <c r="AWP129" s="87"/>
      <c r="AWQ129" s="87"/>
      <c r="AWR129" s="87"/>
      <c r="AWS129" s="87"/>
      <c r="AWT129" s="87"/>
      <c r="AWU129" s="87"/>
      <c r="AWV129" s="87"/>
      <c r="AWW129" s="87"/>
      <c r="AWX129" s="87"/>
      <c r="AWY129" s="87"/>
      <c r="AWZ129" s="87"/>
      <c r="AXA129" s="87"/>
      <c r="AXB129" s="87"/>
      <c r="AXC129" s="87"/>
      <c r="AXD129" s="87"/>
      <c r="AXE129" s="87"/>
      <c r="AXF129" s="87"/>
      <c r="AXG129" s="87"/>
      <c r="AXH129" s="87"/>
      <c r="AXI129" s="87"/>
      <c r="AXJ129" s="87"/>
      <c r="AXK129" s="87"/>
      <c r="AXL129" s="87"/>
      <c r="AXM129" s="87"/>
      <c r="AXN129" s="87"/>
      <c r="AXO129" s="87"/>
      <c r="AXP129" s="87"/>
      <c r="AXQ129" s="87"/>
      <c r="AXR129" s="87"/>
      <c r="AXS129" s="87"/>
      <c r="AXT129" s="87"/>
      <c r="AXU129" s="87"/>
      <c r="AXV129" s="87"/>
      <c r="AXW129" s="87"/>
      <c r="AXX129" s="87"/>
      <c r="AXY129" s="87"/>
      <c r="AXZ129" s="87"/>
      <c r="AYA129" s="87"/>
      <c r="AYB129" s="87"/>
      <c r="AYC129" s="87"/>
      <c r="AYD129" s="87"/>
      <c r="AYE129" s="87"/>
      <c r="AYF129" s="87"/>
      <c r="AYG129" s="87"/>
      <c r="AYH129" s="87"/>
      <c r="AYI129" s="87"/>
      <c r="AYJ129" s="87"/>
      <c r="AYK129" s="87"/>
      <c r="AYL129" s="87"/>
      <c r="AYM129" s="87"/>
      <c r="AYN129" s="87"/>
      <c r="AYO129" s="87"/>
      <c r="AYP129" s="87"/>
      <c r="AYQ129" s="87"/>
      <c r="AYR129" s="87"/>
      <c r="AYS129" s="87"/>
      <c r="AYT129" s="87"/>
      <c r="AYU129" s="87"/>
      <c r="AYV129" s="87"/>
      <c r="AYW129" s="87"/>
      <c r="AYX129" s="87"/>
      <c r="AYY129" s="87"/>
      <c r="AYZ129" s="87"/>
      <c r="AZA129" s="87"/>
      <c r="AZB129" s="87"/>
      <c r="AZC129" s="87"/>
      <c r="AZD129" s="87"/>
      <c r="AZE129" s="87"/>
      <c r="AZF129" s="87"/>
      <c r="AZG129" s="87"/>
      <c r="AZH129" s="87"/>
      <c r="AZI129" s="87"/>
      <c r="AZJ129" s="87"/>
      <c r="AZK129" s="87"/>
      <c r="AZL129" s="87"/>
      <c r="AZM129" s="87"/>
      <c r="AZN129" s="87"/>
      <c r="AZO129" s="87"/>
      <c r="AZP129" s="87"/>
      <c r="AZQ129" s="87"/>
      <c r="AZR129" s="87"/>
      <c r="AZS129" s="87"/>
      <c r="AZT129" s="87"/>
      <c r="AZU129" s="87"/>
      <c r="AZV129" s="87"/>
      <c r="AZW129" s="87"/>
      <c r="AZX129" s="87"/>
      <c r="AZY129" s="87"/>
      <c r="AZZ129" s="87"/>
      <c r="BAA129" s="87"/>
      <c r="BAB129" s="87"/>
      <c r="BAC129" s="87"/>
      <c r="BAD129" s="87"/>
      <c r="BAE129" s="87"/>
      <c r="BAF129" s="87"/>
      <c r="BAG129" s="87"/>
      <c r="BAH129" s="87"/>
      <c r="BAI129" s="87"/>
      <c r="BAJ129" s="87"/>
      <c r="BAK129" s="87"/>
      <c r="BAL129" s="87"/>
      <c r="BAM129" s="87"/>
      <c r="BAN129" s="87"/>
      <c r="BAO129" s="87"/>
      <c r="BAP129" s="87"/>
      <c r="BAQ129" s="87"/>
      <c r="BAR129" s="87"/>
      <c r="BAS129" s="87"/>
      <c r="BAT129" s="87"/>
      <c r="BAU129" s="87"/>
      <c r="BAV129" s="87"/>
      <c r="BAW129" s="87"/>
      <c r="BAX129" s="87"/>
      <c r="BAY129" s="87"/>
      <c r="BAZ129" s="87"/>
      <c r="BBA129" s="87"/>
      <c r="BBB129" s="87"/>
      <c r="BBC129" s="87"/>
      <c r="BBD129" s="87"/>
      <c r="BBE129" s="87"/>
      <c r="BBF129" s="87"/>
      <c r="BBG129" s="87"/>
      <c r="BBH129" s="87"/>
      <c r="BBI129" s="87"/>
      <c r="BBJ129" s="87"/>
      <c r="BBK129" s="87"/>
      <c r="BBL129" s="87"/>
      <c r="BBM129" s="87"/>
      <c r="BBN129" s="87"/>
      <c r="BBO129" s="87"/>
      <c r="BBP129" s="87"/>
      <c r="BBQ129" s="87"/>
      <c r="BBR129" s="87"/>
      <c r="BBS129" s="87"/>
      <c r="BBT129" s="87"/>
      <c r="BBU129" s="87"/>
      <c r="BBV129" s="87"/>
      <c r="BBW129" s="87"/>
      <c r="BBX129" s="87"/>
      <c r="BBY129" s="87"/>
      <c r="BBZ129" s="87"/>
      <c r="BCA129" s="87"/>
      <c r="BCB129" s="87"/>
      <c r="BCC129" s="87"/>
      <c r="BCD129" s="87"/>
      <c r="BCE129" s="87"/>
      <c r="BCF129" s="87"/>
      <c r="BCG129" s="87"/>
      <c r="BCH129" s="87"/>
      <c r="BCI129" s="87"/>
      <c r="BCJ129" s="87"/>
      <c r="BCK129" s="87"/>
      <c r="BCL129" s="87"/>
      <c r="BCM129" s="87"/>
      <c r="BCN129" s="87"/>
      <c r="BCO129" s="87"/>
      <c r="BCP129" s="87"/>
      <c r="BCQ129" s="87"/>
      <c r="BCR129" s="87"/>
      <c r="BCS129" s="87"/>
      <c r="BCT129" s="87"/>
      <c r="BCU129" s="87"/>
      <c r="BCV129" s="87"/>
      <c r="BCW129" s="87"/>
      <c r="BCX129" s="87"/>
      <c r="BCY129" s="87"/>
      <c r="BCZ129" s="87"/>
      <c r="BDA129" s="87"/>
      <c r="BDB129" s="87"/>
      <c r="BDC129" s="87"/>
      <c r="BDD129" s="87"/>
      <c r="BDE129" s="87"/>
      <c r="BDF129" s="87"/>
      <c r="BDG129" s="87"/>
      <c r="BDH129" s="87"/>
      <c r="BDI129" s="87"/>
      <c r="BDJ129" s="87"/>
      <c r="BDK129" s="87"/>
      <c r="BDL129" s="87"/>
      <c r="BDM129" s="87"/>
      <c r="BDN129" s="87"/>
      <c r="BDO129" s="87"/>
      <c r="BDP129" s="87"/>
      <c r="BDQ129" s="87"/>
      <c r="BDR129" s="87"/>
      <c r="BDS129" s="87"/>
      <c r="BDT129" s="87"/>
      <c r="BDU129" s="87"/>
      <c r="BDV129" s="87"/>
      <c r="BDW129" s="87"/>
      <c r="BDX129" s="87"/>
      <c r="BDY129" s="87"/>
      <c r="BDZ129" s="87"/>
      <c r="BEA129" s="87"/>
      <c r="BEB129" s="87"/>
      <c r="BEC129" s="87"/>
      <c r="BED129" s="87"/>
      <c r="BEE129" s="87"/>
      <c r="BEF129" s="87"/>
      <c r="BEG129" s="87"/>
      <c r="BEH129" s="87"/>
      <c r="BEI129" s="87"/>
      <c r="BEJ129" s="87"/>
      <c r="BEK129" s="87"/>
      <c r="BEL129" s="87"/>
      <c r="BEM129" s="87"/>
      <c r="BEN129" s="87"/>
      <c r="BEO129" s="87"/>
      <c r="BEP129" s="87"/>
      <c r="BEQ129" s="87"/>
      <c r="BER129" s="87"/>
      <c r="BES129" s="87"/>
      <c r="BET129" s="87"/>
      <c r="BEU129" s="87"/>
      <c r="BEV129" s="87"/>
      <c r="BEW129" s="87"/>
      <c r="BEX129" s="87"/>
      <c r="BEY129" s="87"/>
      <c r="BEZ129" s="87"/>
      <c r="BFA129" s="87"/>
      <c r="BFB129" s="87"/>
      <c r="BFC129" s="87"/>
      <c r="BFD129" s="87"/>
      <c r="BFE129" s="87"/>
      <c r="BFF129" s="87"/>
      <c r="BFG129" s="87"/>
      <c r="BFH129" s="87"/>
      <c r="BFI129" s="87"/>
      <c r="BFJ129" s="87"/>
      <c r="BFK129" s="87"/>
      <c r="BFL129" s="87"/>
      <c r="BFM129" s="87"/>
      <c r="BFN129" s="87"/>
      <c r="BFO129" s="87"/>
      <c r="BFP129" s="87"/>
      <c r="BFQ129" s="87"/>
      <c r="BFR129" s="87"/>
      <c r="BFS129" s="87"/>
      <c r="BFT129" s="87"/>
      <c r="BFU129" s="87"/>
      <c r="BFV129" s="87"/>
      <c r="BFW129" s="87"/>
      <c r="BFX129" s="87"/>
      <c r="BFY129" s="87"/>
      <c r="BFZ129" s="87"/>
      <c r="BGA129" s="87"/>
      <c r="BGB129" s="87"/>
      <c r="BGC129" s="87"/>
      <c r="BGD129" s="87"/>
      <c r="BGE129" s="87"/>
      <c r="BGF129" s="87"/>
      <c r="BGG129" s="87"/>
      <c r="BGH129" s="87"/>
      <c r="BGI129" s="87"/>
      <c r="BGJ129" s="87"/>
      <c r="BGK129" s="87"/>
      <c r="BGL129" s="87"/>
      <c r="BGM129" s="87"/>
      <c r="BGN129" s="87"/>
      <c r="BGO129" s="87"/>
      <c r="BGP129" s="87"/>
      <c r="BGQ129" s="87"/>
      <c r="BGR129" s="87"/>
      <c r="BGS129" s="87"/>
      <c r="BGT129" s="87"/>
      <c r="BGU129" s="87"/>
      <c r="BGV129" s="87"/>
      <c r="BGW129" s="87"/>
      <c r="BGX129" s="87"/>
      <c r="BGY129" s="87"/>
      <c r="BGZ129" s="87"/>
      <c r="BHA129" s="87"/>
      <c r="BHB129" s="87"/>
      <c r="BHC129" s="87"/>
      <c r="BHD129" s="87"/>
      <c r="BHE129" s="87"/>
      <c r="BHF129" s="87"/>
      <c r="BHG129" s="87"/>
      <c r="BHH129" s="87"/>
      <c r="BHI129" s="87"/>
      <c r="BHJ129" s="87"/>
      <c r="BHK129" s="87"/>
      <c r="BHL129" s="87"/>
      <c r="BHM129" s="87"/>
      <c r="BHN129" s="87"/>
      <c r="BHO129" s="87"/>
      <c r="BHP129" s="87"/>
      <c r="BHQ129" s="87"/>
      <c r="BHR129" s="87"/>
      <c r="BHS129" s="87"/>
      <c r="BHT129" s="87"/>
      <c r="BHU129" s="87"/>
      <c r="BHV129" s="87"/>
      <c r="BHW129" s="87"/>
      <c r="BHX129" s="87"/>
      <c r="BHY129" s="87"/>
      <c r="BHZ129" s="87"/>
      <c r="BIA129" s="87"/>
      <c r="BIB129" s="87"/>
      <c r="BIC129" s="87"/>
      <c r="BID129" s="87"/>
      <c r="BIE129" s="87"/>
      <c r="BIF129" s="87"/>
      <c r="BIG129" s="87"/>
      <c r="BIH129" s="87"/>
      <c r="BII129" s="87"/>
      <c r="BIJ129" s="87"/>
      <c r="BIK129" s="87"/>
      <c r="BIL129" s="87"/>
      <c r="BIM129" s="87"/>
      <c r="BIN129" s="87"/>
      <c r="BIO129" s="87"/>
      <c r="BIP129" s="87"/>
      <c r="BIQ129" s="87"/>
      <c r="BIR129" s="87"/>
      <c r="BIS129" s="87"/>
      <c r="BIT129" s="87"/>
      <c r="BIU129" s="87"/>
      <c r="BIV129" s="87"/>
      <c r="BIW129" s="87"/>
      <c r="BIX129" s="87"/>
      <c r="BIY129" s="87"/>
      <c r="BIZ129" s="87"/>
      <c r="BJA129" s="87"/>
      <c r="BJB129" s="87"/>
      <c r="BJC129" s="87"/>
      <c r="BJD129" s="87"/>
      <c r="BJE129" s="87"/>
      <c r="BJF129" s="87"/>
      <c r="BJG129" s="87"/>
      <c r="BJH129" s="87"/>
      <c r="BJI129" s="87"/>
      <c r="BJJ129" s="87"/>
      <c r="BJK129" s="87"/>
      <c r="BJL129" s="87"/>
      <c r="BJM129" s="87"/>
      <c r="BJN129" s="87"/>
      <c r="BJO129" s="87"/>
      <c r="BJP129" s="87"/>
      <c r="BJQ129" s="87"/>
      <c r="BJR129" s="87"/>
      <c r="BJS129" s="87"/>
      <c r="BJT129" s="87"/>
      <c r="BJU129" s="87"/>
      <c r="BJV129" s="87"/>
      <c r="BJW129" s="87"/>
      <c r="BJX129" s="87"/>
      <c r="BJY129" s="87"/>
      <c r="BJZ129" s="87"/>
      <c r="BKA129" s="87"/>
      <c r="BKB129" s="87"/>
      <c r="BKC129" s="87"/>
      <c r="BKD129" s="87"/>
      <c r="BKE129" s="87"/>
      <c r="BKF129" s="87"/>
      <c r="BKG129" s="87"/>
      <c r="BKH129" s="87"/>
      <c r="BKI129" s="87"/>
      <c r="BKJ129" s="87"/>
      <c r="BKK129" s="87"/>
      <c r="BKL129" s="87"/>
      <c r="BKM129" s="87"/>
      <c r="BKN129" s="87"/>
      <c r="BKO129" s="87"/>
      <c r="BKP129" s="87"/>
      <c r="BKQ129" s="87"/>
      <c r="BKR129" s="87"/>
      <c r="BKS129" s="87"/>
      <c r="BKT129" s="87"/>
      <c r="BKU129" s="87"/>
      <c r="BKV129" s="87"/>
      <c r="BKW129" s="87"/>
      <c r="BKX129" s="87"/>
      <c r="BKY129" s="87"/>
      <c r="BKZ129" s="87"/>
      <c r="BLA129" s="87"/>
      <c r="BLB129" s="87"/>
      <c r="BLC129" s="87"/>
      <c r="BLD129" s="87"/>
      <c r="BLE129" s="87"/>
      <c r="BLF129" s="87"/>
      <c r="BLG129" s="87"/>
      <c r="BLH129" s="87"/>
      <c r="BLI129" s="87"/>
      <c r="BLJ129" s="87"/>
      <c r="BLK129" s="87"/>
      <c r="BLL129" s="87"/>
      <c r="BLM129" s="87"/>
      <c r="BLN129" s="87"/>
      <c r="BLO129" s="87"/>
      <c r="BLP129" s="87"/>
      <c r="BLQ129" s="87"/>
      <c r="BLR129" s="87"/>
      <c r="BLS129" s="87"/>
      <c r="BLT129" s="87"/>
      <c r="BLU129" s="87"/>
      <c r="BLV129" s="87"/>
      <c r="BLW129" s="87"/>
      <c r="BLX129" s="87"/>
      <c r="BLY129" s="87"/>
      <c r="BLZ129" s="87"/>
      <c r="BMA129" s="87"/>
      <c r="BMB129" s="87"/>
      <c r="BMC129" s="87"/>
      <c r="BMD129" s="87"/>
      <c r="BME129" s="87"/>
      <c r="BMF129" s="87"/>
      <c r="BMG129" s="87"/>
      <c r="BMH129" s="87"/>
      <c r="BMI129" s="87"/>
      <c r="BMJ129" s="87"/>
      <c r="BMK129" s="87"/>
      <c r="BML129" s="87"/>
      <c r="BMM129" s="87"/>
      <c r="BMN129" s="87"/>
      <c r="BMO129" s="87"/>
      <c r="BMP129" s="87"/>
      <c r="BMQ129" s="87"/>
      <c r="BMR129" s="87"/>
      <c r="BMS129" s="87"/>
      <c r="BMT129" s="87"/>
      <c r="BMU129" s="87"/>
      <c r="BMV129" s="87"/>
      <c r="BMW129" s="87"/>
      <c r="BMX129" s="87"/>
      <c r="BMY129" s="87"/>
      <c r="BMZ129" s="87"/>
      <c r="BNA129" s="87"/>
      <c r="BNB129" s="87"/>
      <c r="BNC129" s="87"/>
      <c r="BND129" s="87"/>
      <c r="BNE129" s="87"/>
      <c r="BNF129" s="87"/>
      <c r="BNG129" s="87"/>
      <c r="BNH129" s="87"/>
      <c r="BNI129" s="87"/>
      <c r="BNJ129" s="87"/>
      <c r="BNK129" s="87"/>
      <c r="BNL129" s="87"/>
      <c r="BNM129" s="87"/>
      <c r="BNN129" s="87"/>
      <c r="BNO129" s="87"/>
      <c r="BNP129" s="87"/>
      <c r="BNQ129" s="87"/>
      <c r="BNR129" s="87"/>
      <c r="BNS129" s="87"/>
      <c r="BNT129" s="87"/>
      <c r="BNU129" s="87"/>
      <c r="BNV129" s="87"/>
      <c r="BNW129" s="87"/>
      <c r="BNX129" s="87"/>
      <c r="BNY129" s="87"/>
      <c r="BNZ129" s="87"/>
      <c r="BOA129" s="87"/>
      <c r="BOB129" s="87"/>
      <c r="BOC129" s="87"/>
      <c r="BOD129" s="87"/>
      <c r="BOE129" s="87"/>
      <c r="BOF129" s="87"/>
      <c r="BOG129" s="87"/>
      <c r="BOH129" s="87"/>
      <c r="BOI129" s="87"/>
      <c r="BOJ129" s="87"/>
      <c r="BOK129" s="87"/>
      <c r="BOL129" s="87"/>
      <c r="BOM129" s="87"/>
      <c r="BON129" s="87"/>
      <c r="BOO129" s="87"/>
      <c r="BOP129" s="87"/>
      <c r="BOQ129" s="87"/>
      <c r="BOR129" s="87"/>
      <c r="BOS129" s="87"/>
      <c r="BOT129" s="87"/>
      <c r="BOU129" s="87"/>
      <c r="BOV129" s="87"/>
      <c r="BOW129" s="87"/>
      <c r="BOX129" s="87"/>
      <c r="BOY129" s="87"/>
      <c r="BOZ129" s="87"/>
      <c r="BPA129" s="87"/>
      <c r="BPB129" s="87"/>
      <c r="BPC129" s="87"/>
      <c r="BPD129" s="87"/>
      <c r="BPE129" s="87"/>
      <c r="BPF129" s="87"/>
      <c r="BPG129" s="87"/>
      <c r="BPH129" s="87"/>
      <c r="BPI129" s="87"/>
      <c r="BPJ129" s="87"/>
      <c r="BPK129" s="87"/>
      <c r="BPL129" s="87"/>
      <c r="BPM129" s="87"/>
      <c r="BPN129" s="87"/>
      <c r="BPO129" s="87"/>
      <c r="BPP129" s="87"/>
      <c r="BPQ129" s="87"/>
      <c r="BPR129" s="87"/>
      <c r="BPS129" s="87"/>
      <c r="BPT129" s="87"/>
      <c r="BPU129" s="87"/>
      <c r="BPV129" s="87"/>
      <c r="BPW129" s="87"/>
      <c r="BPX129" s="87"/>
      <c r="BPY129" s="87"/>
      <c r="BPZ129" s="87"/>
      <c r="BQA129" s="87"/>
      <c r="BQB129" s="87"/>
      <c r="BQC129" s="87"/>
      <c r="BQD129" s="87"/>
      <c r="BQE129" s="87"/>
      <c r="BQF129" s="87"/>
      <c r="BQG129" s="87"/>
      <c r="BQH129" s="87"/>
      <c r="BQI129" s="87"/>
      <c r="BQJ129" s="87"/>
      <c r="BQK129" s="87"/>
      <c r="BQL129" s="87"/>
      <c r="BQM129" s="87"/>
      <c r="BQN129" s="87"/>
      <c r="BQO129" s="87"/>
      <c r="BQP129" s="87"/>
      <c r="BQQ129" s="87"/>
      <c r="BQR129" s="87"/>
      <c r="BQS129" s="87"/>
      <c r="BQT129" s="87"/>
      <c r="BQU129" s="87"/>
      <c r="BQV129" s="87"/>
      <c r="BQW129" s="87"/>
      <c r="BQX129" s="87"/>
      <c r="BQY129" s="87"/>
      <c r="BQZ129" s="87"/>
      <c r="BRA129" s="87"/>
      <c r="BRB129" s="87"/>
      <c r="BRC129" s="87"/>
      <c r="BRD129" s="87"/>
      <c r="BRE129" s="87"/>
      <c r="BRF129" s="87"/>
      <c r="BRG129" s="87"/>
      <c r="BRH129" s="87"/>
      <c r="BRI129" s="87"/>
      <c r="BRJ129" s="87"/>
      <c r="BRK129" s="87"/>
      <c r="BRL129" s="87"/>
      <c r="BRM129" s="87"/>
      <c r="BRN129" s="87"/>
      <c r="BRO129" s="87"/>
      <c r="BRP129" s="87"/>
      <c r="BRQ129" s="87"/>
      <c r="BRR129" s="87"/>
      <c r="BRS129" s="87"/>
      <c r="BRT129" s="87"/>
      <c r="BRU129" s="87"/>
      <c r="BRV129" s="87"/>
      <c r="BRW129" s="87"/>
      <c r="BRX129" s="87"/>
      <c r="BRY129" s="87"/>
      <c r="BRZ129" s="87"/>
      <c r="BSA129" s="87"/>
      <c r="BSB129" s="87"/>
      <c r="BSC129" s="87"/>
      <c r="BSD129" s="87"/>
      <c r="BSE129" s="87"/>
      <c r="BSF129" s="87"/>
      <c r="BSG129" s="87"/>
      <c r="BSH129" s="87"/>
      <c r="BSI129" s="87"/>
      <c r="BSJ129" s="87"/>
      <c r="BSK129" s="87"/>
      <c r="BSL129" s="87"/>
      <c r="BSM129" s="87"/>
      <c r="BSN129" s="87"/>
      <c r="BSO129" s="87"/>
      <c r="BSP129" s="87"/>
      <c r="BSQ129" s="87"/>
      <c r="BSR129" s="87"/>
      <c r="BSS129" s="87"/>
      <c r="BST129" s="87"/>
      <c r="BSU129" s="87"/>
      <c r="BSV129" s="87"/>
      <c r="BSW129" s="87"/>
      <c r="BSX129" s="87"/>
      <c r="BSY129" s="87"/>
      <c r="BSZ129" s="87"/>
      <c r="BTA129" s="87"/>
      <c r="BTB129" s="87"/>
      <c r="BTC129" s="87"/>
      <c r="BTD129" s="87"/>
      <c r="BTE129" s="87"/>
      <c r="BTF129" s="87"/>
      <c r="BTG129" s="87"/>
      <c r="BTH129" s="87"/>
      <c r="BTI129" s="87"/>
      <c r="BTJ129" s="87"/>
      <c r="BTK129" s="87"/>
      <c r="BTL129" s="87"/>
      <c r="BTM129" s="87"/>
      <c r="BTN129" s="87"/>
      <c r="BTO129" s="87"/>
      <c r="BTP129" s="87"/>
      <c r="BTQ129" s="87"/>
      <c r="BTR129" s="87"/>
      <c r="BTS129" s="87"/>
      <c r="BTT129" s="87"/>
      <c r="BTU129" s="87"/>
      <c r="BTV129" s="87"/>
      <c r="BTW129" s="87"/>
      <c r="BTX129" s="87"/>
      <c r="BTY129" s="87"/>
      <c r="BTZ129" s="87"/>
      <c r="BUA129" s="87"/>
      <c r="BUB129" s="87"/>
      <c r="BUC129" s="87"/>
      <c r="BUD129" s="87"/>
      <c r="BUE129" s="87"/>
      <c r="BUF129" s="87"/>
      <c r="BUG129" s="87"/>
      <c r="BUH129" s="87"/>
      <c r="BUI129" s="87"/>
      <c r="BUJ129" s="87"/>
      <c r="BUK129" s="87"/>
      <c r="BUL129" s="87"/>
      <c r="BUM129" s="87"/>
      <c r="BUN129" s="87"/>
      <c r="BUO129" s="87"/>
      <c r="BUP129" s="87"/>
      <c r="BUQ129" s="87"/>
      <c r="BUR129" s="87"/>
      <c r="BUS129" s="87"/>
      <c r="BUT129" s="87"/>
      <c r="BUU129" s="87"/>
      <c r="BUV129" s="87"/>
      <c r="BUW129" s="87"/>
      <c r="BUX129" s="87"/>
      <c r="BUY129" s="87"/>
      <c r="BUZ129" s="87"/>
      <c r="BVA129" s="87"/>
      <c r="BVB129" s="87"/>
      <c r="BVC129" s="87"/>
      <c r="BVD129" s="87"/>
      <c r="BVE129" s="87"/>
      <c r="BVF129" s="87"/>
      <c r="BVG129" s="87"/>
      <c r="BVH129" s="87"/>
      <c r="BVI129" s="87"/>
      <c r="BVJ129" s="87"/>
      <c r="BVK129" s="87"/>
      <c r="BVL129" s="87"/>
      <c r="BVM129" s="87"/>
      <c r="BVN129" s="87"/>
      <c r="BVO129" s="87"/>
      <c r="BVP129" s="87"/>
      <c r="BVQ129" s="87"/>
      <c r="BVR129" s="87"/>
      <c r="BVS129" s="87"/>
      <c r="BVT129" s="87"/>
      <c r="BVU129" s="87"/>
      <c r="BVV129" s="87"/>
      <c r="BVW129" s="87"/>
      <c r="BVX129" s="87"/>
      <c r="BVY129" s="87"/>
      <c r="BVZ129" s="87"/>
      <c r="BWA129" s="87"/>
      <c r="BWB129" s="87"/>
      <c r="BWC129" s="87"/>
      <c r="BWD129" s="87"/>
      <c r="BWE129" s="87"/>
      <c r="BWF129" s="87"/>
      <c r="BWG129" s="87"/>
      <c r="BWH129" s="87"/>
      <c r="BWI129" s="87"/>
      <c r="BWJ129" s="87"/>
      <c r="BWK129" s="87"/>
      <c r="BWL129" s="87"/>
      <c r="BWM129" s="87"/>
      <c r="BWN129" s="87"/>
      <c r="BWO129" s="87"/>
      <c r="BWP129" s="87"/>
      <c r="BWQ129" s="87"/>
      <c r="BWR129" s="87"/>
      <c r="BWS129" s="87"/>
      <c r="BWT129" s="87"/>
      <c r="BWU129" s="87"/>
      <c r="BWV129" s="87"/>
      <c r="BWW129" s="87"/>
      <c r="BWX129" s="87"/>
      <c r="BWY129" s="87"/>
      <c r="BWZ129" s="87"/>
      <c r="BXA129" s="87"/>
      <c r="BXB129" s="87"/>
      <c r="BXC129" s="87"/>
      <c r="BXD129" s="87"/>
      <c r="BXE129" s="87"/>
      <c r="BXF129" s="87"/>
      <c r="BXG129" s="87"/>
      <c r="BXH129" s="87"/>
      <c r="BXI129" s="87"/>
      <c r="BXJ129" s="87"/>
      <c r="BXK129" s="87"/>
      <c r="BXL129" s="87"/>
      <c r="BXM129" s="87"/>
      <c r="BXN129" s="87"/>
      <c r="BXO129" s="87"/>
      <c r="BXP129" s="87"/>
      <c r="BXQ129" s="87"/>
      <c r="BXR129" s="87"/>
      <c r="BXS129" s="87"/>
      <c r="BXT129" s="87"/>
      <c r="BXU129" s="87"/>
      <c r="BXV129" s="87"/>
      <c r="BXW129" s="87"/>
      <c r="BXX129" s="87"/>
      <c r="BXY129" s="87"/>
      <c r="BXZ129" s="87"/>
      <c r="BYA129" s="87"/>
      <c r="BYB129" s="87"/>
      <c r="BYC129" s="87"/>
      <c r="BYD129" s="87"/>
      <c r="BYE129" s="87"/>
      <c r="BYF129" s="87"/>
      <c r="BYG129" s="87"/>
      <c r="BYH129" s="87"/>
      <c r="BYI129" s="87"/>
      <c r="BYJ129" s="87"/>
      <c r="BYK129" s="87"/>
      <c r="BYL129" s="87"/>
      <c r="BYM129" s="87"/>
      <c r="BYN129" s="87"/>
      <c r="BYO129" s="87"/>
      <c r="BYP129" s="87"/>
      <c r="BYQ129" s="87"/>
      <c r="BYR129" s="87"/>
      <c r="BYS129" s="87"/>
      <c r="BYT129" s="87"/>
      <c r="BYU129" s="87"/>
      <c r="BYV129" s="87"/>
      <c r="BYW129" s="87"/>
      <c r="BYX129" s="87"/>
      <c r="BYY129" s="87"/>
      <c r="BYZ129" s="87"/>
      <c r="BZA129" s="87"/>
      <c r="BZB129" s="87"/>
      <c r="BZC129" s="87"/>
      <c r="BZD129" s="87"/>
      <c r="BZE129" s="87"/>
      <c r="BZF129" s="87"/>
      <c r="BZG129" s="87"/>
      <c r="BZH129" s="87"/>
      <c r="BZI129" s="87"/>
      <c r="BZJ129" s="87"/>
      <c r="BZK129" s="87"/>
      <c r="BZL129" s="87"/>
      <c r="BZM129" s="87"/>
      <c r="BZN129" s="87"/>
      <c r="BZO129" s="87"/>
      <c r="BZP129" s="87"/>
      <c r="BZQ129" s="87"/>
      <c r="BZR129" s="87"/>
      <c r="BZS129" s="87"/>
      <c r="BZT129" s="87"/>
      <c r="BZU129" s="87"/>
      <c r="BZV129" s="87"/>
      <c r="BZW129" s="87"/>
      <c r="BZX129" s="87"/>
      <c r="BZY129" s="87"/>
      <c r="BZZ129" s="87"/>
      <c r="CAA129" s="87"/>
      <c r="CAB129" s="87"/>
      <c r="CAC129" s="87"/>
      <c r="CAD129" s="87"/>
      <c r="CAE129" s="87"/>
      <c r="CAF129" s="87"/>
      <c r="CAG129" s="87"/>
      <c r="CAH129" s="87"/>
      <c r="CAI129" s="87"/>
      <c r="CAJ129" s="87"/>
      <c r="CAK129" s="87"/>
      <c r="CAL129" s="87"/>
      <c r="CAM129" s="87"/>
      <c r="CAN129" s="87"/>
      <c r="CAO129" s="87"/>
      <c r="CAP129" s="87"/>
      <c r="CAQ129" s="87"/>
      <c r="CAR129" s="87"/>
      <c r="CAS129" s="87"/>
      <c r="CAT129" s="87"/>
      <c r="CAU129" s="87"/>
      <c r="CAV129" s="87"/>
      <c r="CAW129" s="87"/>
      <c r="CAX129" s="87"/>
      <c r="CAY129" s="87"/>
      <c r="CAZ129" s="87"/>
      <c r="CBA129" s="87"/>
      <c r="CBB129" s="87"/>
      <c r="CBC129" s="87"/>
      <c r="CBD129" s="87"/>
      <c r="CBE129" s="87"/>
      <c r="CBF129" s="87"/>
      <c r="CBG129" s="87"/>
      <c r="CBH129" s="87"/>
      <c r="CBI129" s="87"/>
      <c r="CBJ129" s="87"/>
      <c r="CBK129" s="87"/>
      <c r="CBL129" s="87"/>
      <c r="CBM129" s="87"/>
      <c r="CBN129" s="87"/>
      <c r="CBO129" s="87"/>
      <c r="CBP129" s="87"/>
      <c r="CBQ129" s="87"/>
      <c r="CBR129" s="87"/>
      <c r="CBS129" s="87"/>
      <c r="CBT129" s="87"/>
      <c r="CBU129" s="87"/>
      <c r="CBV129" s="87"/>
      <c r="CBW129" s="87"/>
      <c r="CBX129" s="87"/>
      <c r="CBY129" s="87"/>
      <c r="CBZ129" s="87"/>
      <c r="CCA129" s="87"/>
      <c r="CCB129" s="87"/>
      <c r="CCC129" s="87"/>
      <c r="CCD129" s="87"/>
      <c r="CCE129" s="87"/>
      <c r="CCF129" s="87"/>
      <c r="CCG129" s="87"/>
      <c r="CCH129" s="87"/>
      <c r="CCI129" s="87"/>
      <c r="CCJ129" s="87"/>
      <c r="CCK129" s="87"/>
      <c r="CCL129" s="87"/>
      <c r="CCM129" s="87"/>
      <c r="CCN129" s="87"/>
      <c r="CCO129" s="87"/>
      <c r="CCP129" s="87"/>
      <c r="CCQ129" s="87"/>
      <c r="CCR129" s="87"/>
      <c r="CCS129" s="87"/>
      <c r="CCT129" s="87"/>
      <c r="CCU129" s="87"/>
      <c r="CCV129" s="87"/>
      <c r="CCW129" s="87"/>
      <c r="CCX129" s="87"/>
      <c r="CCY129" s="87"/>
      <c r="CCZ129" s="87"/>
      <c r="CDA129" s="87"/>
      <c r="CDB129" s="87"/>
      <c r="CDC129" s="87"/>
      <c r="CDD129" s="87"/>
      <c r="CDE129" s="87"/>
      <c r="CDF129" s="87"/>
      <c r="CDG129" s="87"/>
      <c r="CDH129" s="87"/>
      <c r="CDI129" s="87"/>
      <c r="CDJ129" s="87"/>
      <c r="CDK129" s="87"/>
      <c r="CDL129" s="87"/>
      <c r="CDM129" s="87"/>
      <c r="CDN129" s="87"/>
      <c r="CDO129" s="87"/>
      <c r="CDP129" s="87"/>
      <c r="CDQ129" s="87"/>
      <c r="CDR129" s="87"/>
      <c r="CDS129" s="87"/>
      <c r="CDT129" s="87"/>
      <c r="CDU129" s="87"/>
      <c r="CDV129" s="87"/>
      <c r="CDW129" s="87"/>
      <c r="CDX129" s="87"/>
      <c r="CDY129" s="87"/>
      <c r="CDZ129" s="87"/>
      <c r="CEA129" s="87"/>
      <c r="CEB129" s="87"/>
      <c r="CEC129" s="87"/>
      <c r="CED129" s="87"/>
      <c r="CEE129" s="87"/>
      <c r="CEF129" s="87"/>
      <c r="CEG129" s="87"/>
      <c r="CEH129" s="87"/>
      <c r="CEI129" s="87"/>
      <c r="CEJ129" s="87"/>
      <c r="CEK129" s="87"/>
      <c r="CEL129" s="87"/>
      <c r="CEM129" s="87"/>
      <c r="CEN129" s="87"/>
      <c r="CEO129" s="87"/>
      <c r="CEP129" s="87"/>
      <c r="CEQ129" s="87"/>
      <c r="CER129" s="87"/>
      <c r="CES129" s="87"/>
      <c r="CET129" s="87"/>
      <c r="CEU129" s="87"/>
      <c r="CEV129" s="87"/>
      <c r="CEW129" s="87"/>
      <c r="CEX129" s="87"/>
      <c r="CEY129" s="87"/>
      <c r="CEZ129" s="87"/>
      <c r="CFA129" s="87"/>
      <c r="CFB129" s="87"/>
      <c r="CFC129" s="87"/>
      <c r="CFD129" s="87"/>
      <c r="CFE129" s="87"/>
      <c r="CFF129" s="87"/>
      <c r="CFG129" s="87"/>
      <c r="CFH129" s="87"/>
      <c r="CFI129" s="87"/>
      <c r="CFJ129" s="87"/>
      <c r="CFK129" s="87"/>
      <c r="CFL129" s="87"/>
      <c r="CFM129" s="87"/>
      <c r="CFN129" s="87"/>
      <c r="CFO129" s="87"/>
      <c r="CFP129" s="87"/>
      <c r="CFQ129" s="87"/>
      <c r="CFR129" s="87"/>
      <c r="CFS129" s="87"/>
      <c r="CFT129" s="87"/>
      <c r="CFU129" s="87"/>
      <c r="CFV129" s="87"/>
      <c r="CFW129" s="87"/>
      <c r="CFX129" s="87"/>
      <c r="CFY129" s="87"/>
      <c r="CFZ129" s="87"/>
      <c r="CGA129" s="87"/>
      <c r="CGB129" s="87"/>
      <c r="CGC129" s="87"/>
      <c r="CGD129" s="87"/>
      <c r="CGE129" s="87"/>
      <c r="CGF129" s="87"/>
      <c r="CGG129" s="87"/>
      <c r="CGH129" s="87"/>
      <c r="CGI129" s="87"/>
      <c r="CGJ129" s="87"/>
      <c r="CGK129" s="87"/>
      <c r="CGL129" s="87"/>
      <c r="CGM129" s="87"/>
      <c r="CGN129" s="87"/>
      <c r="CGO129" s="87"/>
      <c r="CGP129" s="87"/>
      <c r="CGQ129" s="87"/>
      <c r="CGR129" s="87"/>
      <c r="CGS129" s="87"/>
      <c r="CGT129" s="87"/>
      <c r="CGU129" s="87"/>
      <c r="CGV129" s="87"/>
      <c r="CGW129" s="87"/>
      <c r="CGX129" s="87"/>
      <c r="CGY129" s="87"/>
      <c r="CGZ129" s="87"/>
      <c r="CHA129" s="87"/>
      <c r="CHB129" s="87"/>
      <c r="CHC129" s="87"/>
      <c r="CHD129" s="87"/>
      <c r="CHE129" s="87"/>
      <c r="CHF129" s="87"/>
      <c r="CHG129" s="87"/>
      <c r="CHH129" s="87"/>
      <c r="CHI129" s="87"/>
      <c r="CHJ129" s="87"/>
      <c r="CHK129" s="87"/>
      <c r="CHL129" s="87"/>
      <c r="CHM129" s="87"/>
      <c r="CHN129" s="87"/>
      <c r="CHO129" s="87"/>
      <c r="CHP129" s="87"/>
      <c r="CHQ129" s="87"/>
      <c r="CHR129" s="87"/>
      <c r="CHS129" s="87"/>
      <c r="CHT129" s="87"/>
      <c r="CHU129" s="87"/>
      <c r="CHV129" s="87"/>
      <c r="CHW129" s="87"/>
      <c r="CHX129" s="87"/>
      <c r="CHY129" s="87"/>
      <c r="CHZ129" s="87"/>
      <c r="CIA129" s="87"/>
      <c r="CIB129" s="87"/>
      <c r="CIC129" s="87"/>
      <c r="CID129" s="87"/>
      <c r="CIE129" s="87"/>
      <c r="CIF129" s="87"/>
      <c r="CIG129" s="87"/>
      <c r="CIH129" s="87"/>
      <c r="CII129" s="87"/>
      <c r="CIJ129" s="87"/>
      <c r="CIK129" s="87"/>
      <c r="CIL129" s="87"/>
      <c r="CIM129" s="87"/>
      <c r="CIN129" s="87"/>
      <c r="CIO129" s="87"/>
      <c r="CIP129" s="87"/>
      <c r="CIQ129" s="87"/>
      <c r="CIR129" s="87"/>
      <c r="CIS129" s="87"/>
      <c r="CIT129" s="87"/>
      <c r="CIU129" s="87"/>
      <c r="CIV129" s="87"/>
      <c r="CIW129" s="87"/>
      <c r="CIX129" s="87"/>
      <c r="CIY129" s="87"/>
      <c r="CIZ129" s="87"/>
      <c r="CJA129" s="87"/>
      <c r="CJB129" s="87"/>
      <c r="CJC129" s="87"/>
      <c r="CJD129" s="87"/>
      <c r="CJE129" s="87"/>
      <c r="CJF129" s="87"/>
      <c r="CJG129" s="87"/>
      <c r="CJH129" s="87"/>
      <c r="CJI129" s="87"/>
      <c r="CJJ129" s="87"/>
      <c r="CJK129" s="87"/>
      <c r="CJL129" s="87"/>
      <c r="CJM129" s="87"/>
      <c r="CJN129" s="87"/>
      <c r="CJO129" s="87"/>
      <c r="CJP129" s="87"/>
      <c r="CJQ129" s="87"/>
      <c r="CJR129" s="87"/>
      <c r="CJS129" s="87"/>
      <c r="CJT129" s="87"/>
      <c r="CJU129" s="87"/>
      <c r="CJV129" s="87"/>
      <c r="CJW129" s="87"/>
      <c r="CJX129" s="87"/>
      <c r="CJY129" s="87"/>
      <c r="CJZ129" s="87"/>
      <c r="CKA129" s="87"/>
      <c r="CKB129" s="87"/>
      <c r="CKC129" s="87"/>
      <c r="CKD129" s="87"/>
      <c r="CKE129" s="87"/>
      <c r="CKF129" s="87"/>
      <c r="CKG129" s="87"/>
      <c r="CKH129" s="87"/>
      <c r="CKI129" s="87"/>
      <c r="CKJ129" s="87"/>
      <c r="CKK129" s="87"/>
      <c r="CKL129" s="87"/>
      <c r="CKM129" s="87"/>
      <c r="CKN129" s="87"/>
      <c r="CKO129" s="87"/>
      <c r="CKP129" s="87"/>
      <c r="CKQ129" s="87"/>
      <c r="CKR129" s="87"/>
      <c r="CKS129" s="87"/>
      <c r="CKT129" s="87"/>
      <c r="CKU129" s="87"/>
      <c r="CKV129" s="87"/>
      <c r="CKW129" s="87"/>
      <c r="CKX129" s="87"/>
      <c r="CKY129" s="87"/>
      <c r="CKZ129" s="87"/>
      <c r="CLA129" s="87"/>
      <c r="CLB129" s="87"/>
      <c r="CLC129" s="87"/>
      <c r="CLD129" s="87"/>
      <c r="CLE129" s="87"/>
      <c r="CLF129" s="87"/>
      <c r="CLG129" s="87"/>
      <c r="CLH129" s="87"/>
      <c r="CLI129" s="87"/>
      <c r="CLJ129" s="87"/>
      <c r="CLK129" s="87"/>
      <c r="CLL129" s="87"/>
      <c r="CLM129" s="87"/>
      <c r="CLN129" s="87"/>
      <c r="CLO129" s="87"/>
      <c r="CLP129" s="87"/>
      <c r="CLQ129" s="87"/>
      <c r="CLR129" s="87"/>
      <c r="CLS129" s="87"/>
      <c r="CLT129" s="87"/>
      <c r="CLU129" s="87"/>
      <c r="CLV129" s="87"/>
      <c r="CLW129" s="87"/>
      <c r="CLX129" s="87"/>
      <c r="CLY129" s="87"/>
      <c r="CLZ129" s="87"/>
      <c r="CMA129" s="87"/>
      <c r="CMB129" s="87"/>
      <c r="CMC129" s="87"/>
      <c r="CMD129" s="87"/>
      <c r="CME129" s="87"/>
      <c r="CMF129" s="87"/>
      <c r="CMG129" s="87"/>
      <c r="CMH129" s="87"/>
      <c r="CMI129" s="87"/>
      <c r="CMJ129" s="87"/>
      <c r="CMK129" s="87"/>
      <c r="CML129" s="87"/>
      <c r="CMM129" s="87"/>
      <c r="CMN129" s="87"/>
      <c r="CMO129" s="87"/>
      <c r="CMP129" s="87"/>
      <c r="CMQ129" s="87"/>
      <c r="CMR129" s="87"/>
      <c r="CMS129" s="87"/>
      <c r="CMT129" s="87"/>
      <c r="CMU129" s="87"/>
      <c r="CMV129" s="87"/>
      <c r="CMW129" s="87"/>
      <c r="CMX129" s="87"/>
      <c r="CMY129" s="87"/>
      <c r="CMZ129" s="87"/>
      <c r="CNA129" s="87"/>
      <c r="CNB129" s="87"/>
      <c r="CNC129" s="87"/>
      <c r="CND129" s="87"/>
      <c r="CNE129" s="87"/>
      <c r="CNF129" s="87"/>
      <c r="CNG129" s="87"/>
      <c r="CNH129" s="87"/>
      <c r="CNI129" s="87"/>
      <c r="CNJ129" s="87"/>
      <c r="CNK129" s="87"/>
      <c r="CNL129" s="87"/>
      <c r="CNM129" s="87"/>
      <c r="CNN129" s="87"/>
      <c r="CNO129" s="87"/>
      <c r="CNP129" s="87"/>
      <c r="CNQ129" s="87"/>
      <c r="CNR129" s="87"/>
      <c r="CNS129" s="87"/>
      <c r="CNT129" s="87"/>
      <c r="CNU129" s="87"/>
      <c r="CNV129" s="87"/>
      <c r="CNW129" s="87"/>
      <c r="CNX129" s="87"/>
      <c r="CNY129" s="87"/>
      <c r="CNZ129" s="87"/>
      <c r="COA129" s="87"/>
      <c r="COB129" s="87"/>
      <c r="COC129" s="87"/>
      <c r="COD129" s="87"/>
      <c r="COE129" s="87"/>
      <c r="COF129" s="87"/>
      <c r="COG129" s="87"/>
      <c r="COH129" s="87"/>
      <c r="COI129" s="87"/>
      <c r="COJ129" s="87"/>
      <c r="COK129" s="87"/>
      <c r="COL129" s="87"/>
      <c r="COM129" s="87"/>
      <c r="CON129" s="87"/>
      <c r="COO129" s="87"/>
      <c r="COP129" s="87"/>
      <c r="COQ129" s="87"/>
      <c r="COR129" s="87"/>
      <c r="COS129" s="87"/>
      <c r="COT129" s="87"/>
      <c r="COU129" s="87"/>
      <c r="COV129" s="87"/>
      <c r="COW129" s="87"/>
      <c r="COX129" s="87"/>
      <c r="COY129" s="87"/>
      <c r="COZ129" s="87"/>
      <c r="CPA129" s="87"/>
      <c r="CPB129" s="87"/>
      <c r="CPC129" s="87"/>
      <c r="CPD129" s="87"/>
      <c r="CPE129" s="87"/>
      <c r="CPF129" s="87"/>
      <c r="CPG129" s="87"/>
      <c r="CPH129" s="87"/>
      <c r="CPI129" s="87"/>
      <c r="CPJ129" s="87"/>
      <c r="CPK129" s="87"/>
      <c r="CPL129" s="87"/>
      <c r="CPM129" s="87"/>
      <c r="CPN129" s="87"/>
      <c r="CPO129" s="87"/>
      <c r="CPP129" s="87"/>
      <c r="CPQ129" s="87"/>
      <c r="CPR129" s="87"/>
      <c r="CPS129" s="87"/>
      <c r="CPT129" s="87"/>
      <c r="CPU129" s="87"/>
      <c r="CPV129" s="87"/>
      <c r="CPW129" s="87"/>
      <c r="CPX129" s="87"/>
      <c r="CPY129" s="87"/>
      <c r="CPZ129" s="87"/>
      <c r="CQA129" s="87"/>
      <c r="CQB129" s="87"/>
      <c r="CQC129" s="87"/>
      <c r="CQD129" s="87"/>
      <c r="CQE129" s="87"/>
      <c r="CQF129" s="87"/>
      <c r="CQG129" s="87"/>
      <c r="CQH129" s="87"/>
      <c r="CQI129" s="87"/>
      <c r="CQJ129" s="87"/>
      <c r="CQK129" s="87"/>
      <c r="CQL129" s="87"/>
      <c r="CQM129" s="87"/>
      <c r="CQN129" s="87"/>
      <c r="CQO129" s="87"/>
      <c r="CQP129" s="87"/>
      <c r="CQQ129" s="87"/>
      <c r="CQR129" s="87"/>
      <c r="CQS129" s="87"/>
      <c r="CQT129" s="87"/>
      <c r="CQU129" s="87"/>
      <c r="CQV129" s="87"/>
      <c r="CQW129" s="87"/>
      <c r="CQX129" s="87"/>
      <c r="CQY129" s="87"/>
      <c r="CQZ129" s="87"/>
      <c r="CRA129" s="87"/>
      <c r="CRB129" s="87"/>
      <c r="CRC129" s="87"/>
      <c r="CRD129" s="87"/>
      <c r="CRE129" s="87"/>
      <c r="CRF129" s="87"/>
      <c r="CRG129" s="87"/>
      <c r="CRH129" s="87"/>
      <c r="CRI129" s="87"/>
      <c r="CRJ129" s="87"/>
      <c r="CRK129" s="87"/>
      <c r="CRL129" s="87"/>
      <c r="CRM129" s="87"/>
      <c r="CRN129" s="87"/>
      <c r="CRO129" s="87"/>
      <c r="CRP129" s="87"/>
      <c r="CRQ129" s="87"/>
      <c r="CRR129" s="87"/>
      <c r="CRS129" s="87"/>
      <c r="CRT129" s="87"/>
      <c r="CRU129" s="87"/>
      <c r="CRV129" s="87"/>
      <c r="CRW129" s="87"/>
      <c r="CRX129" s="87"/>
      <c r="CRY129" s="87"/>
      <c r="CRZ129" s="87"/>
      <c r="CSA129" s="87"/>
      <c r="CSB129" s="87"/>
      <c r="CSC129" s="87"/>
      <c r="CSD129" s="87"/>
      <c r="CSE129" s="87"/>
      <c r="CSF129" s="87"/>
      <c r="CSG129" s="87"/>
      <c r="CSH129" s="87"/>
      <c r="CSI129" s="87"/>
      <c r="CSJ129" s="87"/>
      <c r="CSK129" s="87"/>
      <c r="CSL129" s="87"/>
      <c r="CSM129" s="87"/>
      <c r="CSN129" s="87"/>
      <c r="CSO129" s="87"/>
      <c r="CSP129" s="87"/>
      <c r="CSQ129" s="87"/>
      <c r="CSR129" s="87"/>
      <c r="CSS129" s="87"/>
      <c r="CST129" s="87"/>
      <c r="CSU129" s="87"/>
      <c r="CSV129" s="87"/>
      <c r="CSW129" s="87"/>
      <c r="CSX129" s="87"/>
      <c r="CSY129" s="87"/>
      <c r="CSZ129" s="87"/>
      <c r="CTA129" s="87"/>
      <c r="CTB129" s="87"/>
      <c r="CTC129" s="87"/>
      <c r="CTD129" s="87"/>
      <c r="CTE129" s="87"/>
      <c r="CTF129" s="87"/>
      <c r="CTG129" s="87"/>
      <c r="CTH129" s="87"/>
      <c r="CTI129" s="87"/>
      <c r="CTJ129" s="87"/>
      <c r="CTK129" s="87"/>
      <c r="CTL129" s="87"/>
      <c r="CTM129" s="87"/>
      <c r="CTN129" s="87"/>
      <c r="CTO129" s="87"/>
      <c r="CTP129" s="87"/>
      <c r="CTQ129" s="87"/>
      <c r="CTR129" s="87"/>
      <c r="CTS129" s="87"/>
      <c r="CTT129" s="87"/>
      <c r="CTU129" s="87"/>
      <c r="CTV129" s="87"/>
      <c r="CTW129" s="87"/>
      <c r="CTX129" s="87"/>
      <c r="CTY129" s="87"/>
      <c r="CTZ129" s="87"/>
      <c r="CUA129" s="87"/>
    </row>
    <row r="130" s="1" customFormat="1" ht="14.5" spans="1:2575">
      <c r="A130" s="2">
        <v>109</v>
      </c>
      <c r="B130" s="72">
        <v>3221410</v>
      </c>
      <c r="C130" s="73" t="s">
        <v>108</v>
      </c>
      <c r="D130" s="76" t="s">
        <v>26</v>
      </c>
      <c r="E130" s="42" t="s">
        <v>90</v>
      </c>
      <c r="F130" s="74">
        <v>244</v>
      </c>
      <c r="G130" s="74">
        <v>250</v>
      </c>
      <c r="H130" s="75">
        <f t="shared" si="8"/>
        <v>61000</v>
      </c>
      <c r="I130" s="86"/>
      <c r="J130" s="83">
        <v>4267</v>
      </c>
      <c r="K130" s="3"/>
      <c r="L130" s="3">
        <v>31.3</v>
      </c>
      <c r="M130" s="86"/>
      <c r="N130" s="86"/>
      <c r="O130" s="86"/>
      <c r="P130" s="86"/>
      <c r="Q130" s="86"/>
      <c r="R130" s="86"/>
      <c r="S130" s="86"/>
      <c r="T130" s="86"/>
      <c r="U130" s="86"/>
      <c r="V130" s="86"/>
      <c r="W130" s="86"/>
      <c r="X130" s="86"/>
      <c r="Y130" s="86"/>
      <c r="Z130" s="86"/>
      <c r="AA130" s="86"/>
      <c r="AB130" s="86"/>
      <c r="AC130" s="86"/>
      <c r="AD130" s="86"/>
      <c r="AE130" s="86"/>
      <c r="AF130" s="86"/>
      <c r="AG130" s="86"/>
      <c r="AH130" s="86"/>
      <c r="AI130" s="86"/>
      <c r="AJ130" s="86"/>
      <c r="AK130" s="86"/>
      <c r="AL130" s="86"/>
      <c r="AM130" s="86"/>
      <c r="AN130" s="86"/>
      <c r="AO130" s="86"/>
      <c r="AP130" s="86"/>
      <c r="AQ130" s="86"/>
      <c r="AR130" s="86"/>
      <c r="AS130" s="86"/>
      <c r="AT130" s="86"/>
      <c r="AU130" s="86"/>
      <c r="AV130" s="86"/>
      <c r="AW130" s="86"/>
      <c r="AX130" s="86"/>
      <c r="AY130" s="86"/>
      <c r="AZ130" s="86"/>
      <c r="BA130" s="86"/>
      <c r="BB130" s="86"/>
      <c r="BC130" s="86"/>
      <c r="BD130" s="86"/>
      <c r="BE130" s="86"/>
      <c r="BF130" s="86"/>
      <c r="BG130" s="86"/>
      <c r="BH130" s="86"/>
      <c r="BI130" s="86"/>
      <c r="BJ130" s="86"/>
      <c r="BK130" s="86"/>
      <c r="BL130" s="86"/>
      <c r="BM130" s="86"/>
      <c r="BN130" s="86"/>
      <c r="BO130" s="86"/>
      <c r="BP130" s="86"/>
      <c r="BQ130" s="86"/>
      <c r="BR130" s="86"/>
      <c r="BS130" s="86"/>
      <c r="BT130" s="86"/>
      <c r="BU130" s="86"/>
      <c r="BV130" s="86"/>
      <c r="BW130" s="86"/>
      <c r="BX130" s="86"/>
      <c r="BY130" s="86"/>
      <c r="BZ130" s="86"/>
      <c r="CA130" s="86"/>
      <c r="CB130" s="86"/>
      <c r="CC130" s="86"/>
      <c r="CD130" s="86"/>
      <c r="CE130" s="86"/>
      <c r="CF130" s="86"/>
      <c r="CG130" s="86"/>
      <c r="CH130" s="86"/>
      <c r="CI130" s="86"/>
      <c r="CJ130" s="86"/>
      <c r="CK130" s="86"/>
      <c r="CL130" s="86"/>
      <c r="CM130" s="86"/>
      <c r="CN130" s="86"/>
      <c r="CO130" s="86"/>
      <c r="CP130" s="86"/>
      <c r="CQ130" s="86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  <c r="DK130" s="87"/>
      <c r="DL130" s="87"/>
      <c r="DM130" s="87"/>
      <c r="DN130" s="87"/>
      <c r="DO130" s="87"/>
      <c r="DP130" s="87"/>
      <c r="DQ130" s="87"/>
      <c r="DR130" s="87"/>
      <c r="DS130" s="87"/>
      <c r="DT130" s="87"/>
      <c r="DU130" s="87"/>
      <c r="DV130" s="87"/>
      <c r="DW130" s="87"/>
      <c r="DX130" s="87"/>
      <c r="DY130" s="87"/>
      <c r="DZ130" s="87"/>
      <c r="EA130" s="87"/>
      <c r="EB130" s="87"/>
      <c r="EC130" s="87"/>
      <c r="ED130" s="87"/>
      <c r="EE130" s="87"/>
      <c r="EF130" s="87"/>
      <c r="EG130" s="87"/>
      <c r="EH130" s="87"/>
      <c r="EI130" s="87"/>
      <c r="EJ130" s="87"/>
      <c r="EK130" s="87"/>
      <c r="EL130" s="87"/>
      <c r="EM130" s="87"/>
      <c r="EN130" s="87"/>
      <c r="EO130" s="87"/>
      <c r="EP130" s="87"/>
      <c r="EQ130" s="87"/>
      <c r="ER130" s="87"/>
      <c r="ES130" s="87"/>
      <c r="ET130" s="87"/>
      <c r="EU130" s="87"/>
      <c r="EV130" s="87"/>
      <c r="EW130" s="87"/>
      <c r="EX130" s="87"/>
      <c r="EY130" s="87"/>
      <c r="EZ130" s="87"/>
      <c r="FA130" s="87"/>
      <c r="FB130" s="87"/>
      <c r="FC130" s="87"/>
      <c r="FD130" s="87"/>
      <c r="FE130" s="87"/>
      <c r="FF130" s="87"/>
      <c r="FG130" s="87"/>
      <c r="FH130" s="87"/>
      <c r="FI130" s="87"/>
      <c r="FJ130" s="87"/>
      <c r="FK130" s="87"/>
      <c r="FL130" s="87"/>
      <c r="FM130" s="87"/>
      <c r="FN130" s="87"/>
      <c r="FO130" s="87"/>
      <c r="FP130" s="87"/>
      <c r="FQ130" s="87"/>
      <c r="FR130" s="87"/>
      <c r="FS130" s="87"/>
      <c r="FT130" s="87"/>
      <c r="FU130" s="87"/>
      <c r="FV130" s="87"/>
      <c r="FW130" s="87"/>
      <c r="FX130" s="87"/>
      <c r="FY130" s="87"/>
      <c r="FZ130" s="87"/>
      <c r="GA130" s="87"/>
      <c r="GB130" s="87"/>
      <c r="GC130" s="87"/>
      <c r="GD130" s="87"/>
      <c r="GE130" s="87"/>
      <c r="GF130" s="87"/>
      <c r="GG130" s="87"/>
      <c r="GH130" s="87"/>
      <c r="GI130" s="87"/>
      <c r="GJ130" s="87"/>
      <c r="GK130" s="87"/>
      <c r="GL130" s="87"/>
      <c r="GM130" s="87"/>
      <c r="GN130" s="87"/>
      <c r="GO130" s="87"/>
      <c r="GP130" s="87"/>
      <c r="GQ130" s="87"/>
      <c r="GR130" s="87"/>
      <c r="GS130" s="87"/>
      <c r="GT130" s="87"/>
      <c r="GU130" s="87"/>
      <c r="GV130" s="87"/>
      <c r="GW130" s="87"/>
      <c r="GX130" s="87"/>
      <c r="GY130" s="87"/>
      <c r="GZ130" s="87"/>
      <c r="HA130" s="87"/>
      <c r="HB130" s="87"/>
      <c r="HC130" s="87"/>
      <c r="HD130" s="87"/>
      <c r="HE130" s="87"/>
      <c r="HF130" s="87"/>
      <c r="HG130" s="87"/>
      <c r="HH130" s="87"/>
      <c r="HI130" s="87"/>
      <c r="HJ130" s="87"/>
      <c r="HK130" s="87"/>
      <c r="HL130" s="87"/>
      <c r="HM130" s="87"/>
      <c r="HN130" s="87"/>
      <c r="HO130" s="87"/>
      <c r="HP130" s="87"/>
      <c r="HQ130" s="87"/>
      <c r="HR130" s="87"/>
      <c r="HS130" s="87"/>
      <c r="HT130" s="87"/>
      <c r="HU130" s="87"/>
      <c r="HV130" s="87"/>
      <c r="HW130" s="87"/>
      <c r="HX130" s="87"/>
      <c r="HY130" s="87"/>
      <c r="HZ130" s="87"/>
      <c r="IA130" s="87"/>
      <c r="IB130" s="87"/>
      <c r="IC130" s="87"/>
      <c r="ID130" s="87"/>
      <c r="IE130" s="87"/>
      <c r="IF130" s="87"/>
      <c r="IG130" s="87"/>
      <c r="IH130" s="87"/>
      <c r="II130" s="87"/>
      <c r="IJ130" s="87"/>
      <c r="IK130" s="87"/>
      <c r="IL130" s="87"/>
      <c r="IM130" s="87"/>
      <c r="IN130" s="87"/>
      <c r="IO130" s="87"/>
      <c r="IP130" s="87"/>
      <c r="IQ130" s="87"/>
      <c r="IR130" s="87"/>
      <c r="IS130" s="87"/>
      <c r="IT130" s="87"/>
      <c r="IU130" s="87"/>
      <c r="IV130" s="87"/>
      <c r="IW130" s="87"/>
      <c r="IX130" s="87"/>
      <c r="IY130" s="87"/>
      <c r="IZ130" s="87"/>
      <c r="JA130" s="87"/>
      <c r="JB130" s="87"/>
      <c r="JC130" s="87"/>
      <c r="JD130" s="87"/>
      <c r="JE130" s="87"/>
      <c r="JF130" s="87"/>
      <c r="JG130" s="87"/>
      <c r="JH130" s="87"/>
      <c r="JI130" s="87"/>
      <c r="JJ130" s="87"/>
      <c r="JK130" s="87"/>
      <c r="JL130" s="87"/>
      <c r="JM130" s="87"/>
      <c r="JN130" s="87"/>
      <c r="JO130" s="87"/>
      <c r="JP130" s="87"/>
      <c r="JQ130" s="87"/>
      <c r="JR130" s="87"/>
      <c r="JS130" s="87"/>
      <c r="JT130" s="87"/>
      <c r="JU130" s="87"/>
      <c r="JV130" s="87"/>
      <c r="JW130" s="87"/>
      <c r="JX130" s="87"/>
      <c r="JY130" s="87"/>
      <c r="JZ130" s="87"/>
      <c r="KA130" s="87"/>
      <c r="KB130" s="87"/>
      <c r="KC130" s="87"/>
      <c r="KD130" s="87"/>
      <c r="KE130" s="87"/>
      <c r="KF130" s="87"/>
      <c r="KG130" s="87"/>
      <c r="KH130" s="87"/>
      <c r="KI130" s="87"/>
      <c r="KJ130" s="87"/>
      <c r="KK130" s="87"/>
      <c r="KL130" s="87"/>
      <c r="KM130" s="87"/>
      <c r="KN130" s="87"/>
      <c r="KO130" s="87"/>
      <c r="KP130" s="87"/>
      <c r="KQ130" s="87"/>
      <c r="KR130" s="87"/>
      <c r="KS130" s="87"/>
      <c r="KT130" s="87"/>
      <c r="KU130" s="87"/>
      <c r="KV130" s="87"/>
      <c r="KW130" s="87"/>
      <c r="KX130" s="87"/>
      <c r="KY130" s="87"/>
      <c r="KZ130" s="87"/>
      <c r="LA130" s="87"/>
      <c r="LB130" s="87"/>
      <c r="LC130" s="87"/>
      <c r="LD130" s="87"/>
      <c r="LE130" s="87"/>
      <c r="LF130" s="87"/>
      <c r="LG130" s="87"/>
      <c r="LH130" s="87"/>
      <c r="LI130" s="87"/>
      <c r="LJ130" s="87"/>
      <c r="LK130" s="87"/>
      <c r="LL130" s="87"/>
      <c r="LM130" s="87"/>
      <c r="LN130" s="87"/>
      <c r="LO130" s="87"/>
      <c r="LP130" s="87"/>
      <c r="LQ130" s="87"/>
      <c r="LR130" s="87"/>
      <c r="LS130" s="87"/>
      <c r="LT130" s="87"/>
      <c r="LU130" s="87"/>
      <c r="LV130" s="87"/>
      <c r="LW130" s="87"/>
      <c r="LX130" s="87"/>
      <c r="LY130" s="87"/>
      <c r="LZ130" s="87"/>
      <c r="MA130" s="87"/>
      <c r="MB130" s="87"/>
      <c r="MC130" s="87"/>
      <c r="MD130" s="87"/>
      <c r="ME130" s="87"/>
      <c r="MF130" s="87"/>
      <c r="MG130" s="87"/>
      <c r="MH130" s="87"/>
      <c r="MI130" s="87"/>
      <c r="MJ130" s="87"/>
      <c r="MK130" s="87"/>
      <c r="ML130" s="87"/>
      <c r="MM130" s="87"/>
      <c r="MN130" s="87"/>
      <c r="MO130" s="87"/>
      <c r="MP130" s="87"/>
      <c r="MQ130" s="87"/>
      <c r="MR130" s="87"/>
      <c r="MS130" s="87"/>
      <c r="MT130" s="87"/>
      <c r="MU130" s="87"/>
      <c r="MV130" s="87"/>
      <c r="MW130" s="87"/>
      <c r="MX130" s="87"/>
      <c r="MY130" s="87"/>
      <c r="MZ130" s="87"/>
      <c r="NA130" s="87"/>
      <c r="NB130" s="87"/>
      <c r="NC130" s="87"/>
      <c r="ND130" s="87"/>
      <c r="NE130" s="87"/>
      <c r="NF130" s="87"/>
      <c r="NG130" s="87"/>
      <c r="NH130" s="87"/>
      <c r="NI130" s="87"/>
      <c r="NJ130" s="87"/>
      <c r="NK130" s="87"/>
      <c r="NL130" s="87"/>
      <c r="NM130" s="87"/>
      <c r="NN130" s="87"/>
      <c r="NO130" s="87"/>
      <c r="NP130" s="87"/>
      <c r="NQ130" s="87"/>
      <c r="NR130" s="87"/>
      <c r="NS130" s="87"/>
      <c r="NT130" s="87"/>
      <c r="NU130" s="87"/>
      <c r="NV130" s="87"/>
      <c r="NW130" s="87"/>
      <c r="NX130" s="87"/>
      <c r="NY130" s="87"/>
      <c r="NZ130" s="87"/>
      <c r="OA130" s="87"/>
      <c r="OB130" s="87"/>
      <c r="OC130" s="87"/>
      <c r="OD130" s="87"/>
      <c r="OE130" s="87"/>
      <c r="OF130" s="87"/>
      <c r="OG130" s="87"/>
      <c r="OH130" s="87"/>
      <c r="OI130" s="87"/>
      <c r="OJ130" s="87"/>
      <c r="OK130" s="87"/>
      <c r="OL130" s="87"/>
      <c r="OM130" s="87"/>
      <c r="ON130" s="87"/>
      <c r="OO130" s="87"/>
      <c r="OP130" s="87"/>
      <c r="OQ130" s="87"/>
      <c r="OR130" s="87"/>
      <c r="OS130" s="87"/>
      <c r="OT130" s="87"/>
      <c r="OU130" s="87"/>
      <c r="OV130" s="87"/>
      <c r="OW130" s="87"/>
      <c r="OX130" s="87"/>
      <c r="OY130" s="87"/>
      <c r="OZ130" s="87"/>
      <c r="PA130" s="87"/>
      <c r="PB130" s="87"/>
      <c r="PC130" s="87"/>
      <c r="PD130" s="87"/>
      <c r="PE130" s="87"/>
      <c r="PF130" s="87"/>
      <c r="PG130" s="87"/>
      <c r="PH130" s="87"/>
      <c r="PI130" s="87"/>
      <c r="PJ130" s="87"/>
      <c r="PK130" s="87"/>
      <c r="PL130" s="87"/>
      <c r="PM130" s="87"/>
      <c r="PN130" s="87"/>
      <c r="PO130" s="87"/>
      <c r="PP130" s="87"/>
      <c r="PQ130" s="87"/>
      <c r="PR130" s="87"/>
      <c r="PS130" s="87"/>
      <c r="PT130" s="87"/>
      <c r="PU130" s="87"/>
      <c r="PV130" s="87"/>
      <c r="PW130" s="87"/>
      <c r="PX130" s="87"/>
      <c r="PY130" s="87"/>
      <c r="PZ130" s="87"/>
      <c r="QA130" s="87"/>
      <c r="QB130" s="87"/>
      <c r="QC130" s="87"/>
      <c r="QD130" s="87"/>
      <c r="QE130" s="87"/>
      <c r="QF130" s="87"/>
      <c r="QG130" s="87"/>
      <c r="QH130" s="87"/>
      <c r="QI130" s="87"/>
      <c r="QJ130" s="87"/>
      <c r="QK130" s="87"/>
      <c r="QL130" s="87"/>
      <c r="QM130" s="87"/>
      <c r="QN130" s="87"/>
      <c r="QO130" s="87"/>
      <c r="QP130" s="87"/>
      <c r="QQ130" s="87"/>
      <c r="QR130" s="87"/>
      <c r="QS130" s="87"/>
      <c r="QT130" s="87"/>
      <c r="QU130" s="87"/>
      <c r="QV130" s="87"/>
      <c r="QW130" s="87"/>
      <c r="QX130" s="87"/>
      <c r="QY130" s="87"/>
      <c r="QZ130" s="87"/>
      <c r="RA130" s="87"/>
      <c r="RB130" s="87"/>
      <c r="RC130" s="87"/>
      <c r="RD130" s="87"/>
      <c r="RE130" s="87"/>
      <c r="RF130" s="87"/>
      <c r="RG130" s="87"/>
      <c r="RH130" s="87"/>
      <c r="RI130" s="87"/>
      <c r="RJ130" s="87"/>
      <c r="RK130" s="87"/>
      <c r="RL130" s="87"/>
      <c r="RM130" s="87"/>
      <c r="RN130" s="87"/>
      <c r="RO130" s="87"/>
      <c r="RP130" s="87"/>
      <c r="RQ130" s="87"/>
      <c r="RR130" s="87"/>
      <c r="RS130" s="87"/>
      <c r="RT130" s="87"/>
      <c r="RU130" s="87"/>
      <c r="RV130" s="87"/>
      <c r="RW130" s="87"/>
      <c r="RX130" s="87"/>
      <c r="RY130" s="87"/>
      <c r="RZ130" s="87"/>
      <c r="SA130" s="87"/>
      <c r="SB130" s="87"/>
      <c r="SC130" s="87"/>
      <c r="SD130" s="87"/>
      <c r="SE130" s="87"/>
      <c r="SF130" s="87"/>
      <c r="SG130" s="87"/>
      <c r="SH130" s="87"/>
      <c r="SI130" s="87"/>
      <c r="SJ130" s="87"/>
      <c r="SK130" s="87"/>
      <c r="SL130" s="87"/>
      <c r="SM130" s="87"/>
      <c r="SN130" s="87"/>
      <c r="SO130" s="87"/>
      <c r="SP130" s="87"/>
      <c r="SQ130" s="87"/>
      <c r="SR130" s="87"/>
      <c r="SS130" s="87"/>
      <c r="ST130" s="87"/>
      <c r="SU130" s="87"/>
      <c r="SV130" s="87"/>
      <c r="SW130" s="87"/>
      <c r="SX130" s="87"/>
      <c r="SY130" s="87"/>
      <c r="SZ130" s="87"/>
      <c r="TA130" s="87"/>
      <c r="TB130" s="87"/>
      <c r="TC130" s="87"/>
      <c r="TD130" s="87"/>
      <c r="TE130" s="87"/>
      <c r="TF130" s="87"/>
      <c r="TG130" s="87"/>
      <c r="TH130" s="87"/>
      <c r="TI130" s="87"/>
      <c r="TJ130" s="87"/>
      <c r="TK130" s="87"/>
      <c r="TL130" s="87"/>
      <c r="TM130" s="87"/>
      <c r="TN130" s="87"/>
      <c r="TO130" s="87"/>
      <c r="TP130" s="87"/>
      <c r="TQ130" s="87"/>
      <c r="TR130" s="87"/>
      <c r="TS130" s="87"/>
      <c r="TT130" s="87"/>
      <c r="TU130" s="87"/>
      <c r="TV130" s="87"/>
      <c r="TW130" s="87"/>
      <c r="TX130" s="87"/>
      <c r="TY130" s="87"/>
      <c r="TZ130" s="87"/>
      <c r="UA130" s="87"/>
      <c r="UB130" s="87"/>
      <c r="UC130" s="87"/>
      <c r="UD130" s="87"/>
      <c r="UE130" s="87"/>
      <c r="UF130" s="87"/>
      <c r="UG130" s="87"/>
      <c r="UH130" s="87"/>
      <c r="UI130" s="87"/>
      <c r="UJ130" s="87"/>
      <c r="UK130" s="87"/>
      <c r="UL130" s="87"/>
      <c r="UM130" s="87"/>
      <c r="UN130" s="87"/>
      <c r="UO130" s="87"/>
      <c r="UP130" s="87"/>
      <c r="UQ130" s="87"/>
      <c r="UR130" s="87"/>
      <c r="US130" s="87"/>
      <c r="UT130" s="87"/>
      <c r="UU130" s="87"/>
      <c r="UV130" s="87"/>
      <c r="UW130" s="87"/>
      <c r="UX130" s="87"/>
      <c r="UY130" s="87"/>
      <c r="UZ130" s="87"/>
      <c r="VA130" s="87"/>
      <c r="VB130" s="87"/>
      <c r="VC130" s="87"/>
      <c r="VD130" s="87"/>
      <c r="VE130" s="87"/>
      <c r="VF130" s="87"/>
      <c r="VG130" s="87"/>
      <c r="VH130" s="87"/>
      <c r="VI130" s="87"/>
      <c r="VJ130" s="87"/>
      <c r="VK130" s="87"/>
      <c r="VL130" s="87"/>
      <c r="VM130" s="87"/>
      <c r="VN130" s="87"/>
      <c r="VO130" s="87"/>
      <c r="VP130" s="87"/>
      <c r="VQ130" s="87"/>
      <c r="VR130" s="87"/>
      <c r="VS130" s="87"/>
      <c r="VT130" s="87"/>
      <c r="VU130" s="87"/>
      <c r="VV130" s="87"/>
      <c r="VW130" s="87"/>
      <c r="VX130" s="87"/>
      <c r="VY130" s="87"/>
      <c r="VZ130" s="87"/>
      <c r="WA130" s="87"/>
      <c r="WB130" s="87"/>
      <c r="WC130" s="87"/>
      <c r="WD130" s="87"/>
      <c r="WE130" s="87"/>
      <c r="WF130" s="87"/>
      <c r="WG130" s="87"/>
      <c r="WH130" s="87"/>
      <c r="WI130" s="87"/>
      <c r="WJ130" s="87"/>
      <c r="WK130" s="87"/>
      <c r="WL130" s="87"/>
      <c r="WM130" s="87"/>
      <c r="WN130" s="87"/>
      <c r="WO130" s="87"/>
      <c r="WP130" s="87"/>
      <c r="WQ130" s="87"/>
      <c r="WR130" s="87"/>
      <c r="WS130" s="87"/>
      <c r="WT130" s="87"/>
      <c r="WU130" s="87"/>
      <c r="WV130" s="87"/>
      <c r="WW130" s="87"/>
      <c r="WX130" s="87"/>
      <c r="WY130" s="87"/>
      <c r="WZ130" s="87"/>
      <c r="XA130" s="87"/>
      <c r="XB130" s="87"/>
      <c r="XC130" s="87"/>
      <c r="XD130" s="87"/>
      <c r="XE130" s="87"/>
      <c r="XF130" s="87"/>
      <c r="XG130" s="87"/>
      <c r="XH130" s="87"/>
      <c r="XI130" s="87"/>
      <c r="XJ130" s="87"/>
      <c r="XK130" s="87"/>
      <c r="XL130" s="87"/>
      <c r="XM130" s="87"/>
      <c r="XN130" s="87"/>
      <c r="XO130" s="87"/>
      <c r="XP130" s="87"/>
      <c r="XQ130" s="87"/>
      <c r="XR130" s="87"/>
      <c r="XS130" s="87"/>
      <c r="XT130" s="87"/>
      <c r="XU130" s="87"/>
      <c r="XV130" s="87"/>
      <c r="XW130" s="87"/>
      <c r="XX130" s="87"/>
      <c r="XY130" s="87"/>
      <c r="XZ130" s="87"/>
      <c r="YA130" s="87"/>
      <c r="YB130" s="87"/>
      <c r="YC130" s="87"/>
      <c r="YD130" s="87"/>
      <c r="YE130" s="87"/>
      <c r="YF130" s="87"/>
      <c r="YG130" s="87"/>
      <c r="YH130" s="87"/>
      <c r="YI130" s="87"/>
      <c r="YJ130" s="87"/>
      <c r="YK130" s="87"/>
      <c r="YL130" s="87"/>
      <c r="YM130" s="87"/>
      <c r="YN130" s="87"/>
      <c r="YO130" s="87"/>
      <c r="YP130" s="87"/>
      <c r="YQ130" s="87"/>
      <c r="YR130" s="87"/>
      <c r="YS130" s="87"/>
      <c r="YT130" s="87"/>
      <c r="YU130" s="87"/>
      <c r="YV130" s="87"/>
      <c r="YW130" s="87"/>
      <c r="YX130" s="87"/>
      <c r="YY130" s="87"/>
      <c r="YZ130" s="87"/>
      <c r="ZA130" s="87"/>
      <c r="ZB130" s="87"/>
      <c r="ZC130" s="87"/>
      <c r="ZD130" s="87"/>
      <c r="ZE130" s="87"/>
      <c r="ZF130" s="87"/>
      <c r="ZG130" s="87"/>
      <c r="ZH130" s="87"/>
      <c r="ZI130" s="87"/>
      <c r="ZJ130" s="87"/>
      <c r="ZK130" s="87"/>
      <c r="ZL130" s="87"/>
      <c r="ZM130" s="87"/>
      <c r="ZN130" s="87"/>
      <c r="ZO130" s="87"/>
      <c r="ZP130" s="87"/>
      <c r="ZQ130" s="87"/>
      <c r="ZR130" s="87"/>
      <c r="ZS130" s="87"/>
      <c r="ZT130" s="87"/>
      <c r="ZU130" s="87"/>
      <c r="ZV130" s="87"/>
      <c r="ZW130" s="87"/>
      <c r="ZX130" s="87"/>
      <c r="ZY130" s="87"/>
      <c r="ZZ130" s="87"/>
      <c r="AAA130" s="87"/>
      <c r="AAB130" s="87"/>
      <c r="AAC130" s="87"/>
      <c r="AAD130" s="87"/>
      <c r="AAE130" s="87"/>
      <c r="AAF130" s="87"/>
      <c r="AAG130" s="87"/>
      <c r="AAH130" s="87"/>
      <c r="AAI130" s="87"/>
      <c r="AAJ130" s="87"/>
      <c r="AAK130" s="87"/>
      <c r="AAL130" s="87"/>
      <c r="AAM130" s="87"/>
      <c r="AAN130" s="87"/>
      <c r="AAO130" s="87"/>
      <c r="AAP130" s="87"/>
      <c r="AAQ130" s="87"/>
      <c r="AAR130" s="87"/>
      <c r="AAS130" s="87"/>
      <c r="AAT130" s="87"/>
      <c r="AAU130" s="87"/>
      <c r="AAV130" s="87"/>
      <c r="AAW130" s="87"/>
      <c r="AAX130" s="87"/>
      <c r="AAY130" s="87"/>
      <c r="AAZ130" s="87"/>
      <c r="ABA130" s="87"/>
      <c r="ABB130" s="87"/>
      <c r="ABC130" s="87"/>
      <c r="ABD130" s="87"/>
      <c r="ABE130" s="87"/>
      <c r="ABF130" s="87"/>
      <c r="ABG130" s="87"/>
      <c r="ABH130" s="87"/>
      <c r="ABI130" s="87"/>
      <c r="ABJ130" s="87"/>
      <c r="ABK130" s="87"/>
      <c r="ABL130" s="87"/>
      <c r="ABM130" s="87"/>
      <c r="ABN130" s="87"/>
      <c r="ABO130" s="87"/>
      <c r="ABP130" s="87"/>
      <c r="ABQ130" s="87"/>
      <c r="ABR130" s="87"/>
      <c r="ABS130" s="87"/>
      <c r="ABT130" s="87"/>
      <c r="ABU130" s="87"/>
      <c r="ABV130" s="87"/>
      <c r="ABW130" s="87"/>
      <c r="ABX130" s="87"/>
      <c r="ABY130" s="87"/>
      <c r="ABZ130" s="87"/>
      <c r="ACA130" s="87"/>
      <c r="ACB130" s="87"/>
      <c r="ACC130" s="87"/>
      <c r="ACD130" s="87"/>
      <c r="ACE130" s="87"/>
      <c r="ACF130" s="87"/>
      <c r="ACG130" s="87"/>
      <c r="ACH130" s="87"/>
      <c r="ACI130" s="87"/>
      <c r="ACJ130" s="87"/>
      <c r="ACK130" s="87"/>
      <c r="ACL130" s="87"/>
      <c r="ACM130" s="87"/>
      <c r="ACN130" s="87"/>
      <c r="ACO130" s="87"/>
      <c r="ACP130" s="87"/>
      <c r="ACQ130" s="87"/>
      <c r="ACR130" s="87"/>
      <c r="ACS130" s="87"/>
      <c r="ACT130" s="87"/>
      <c r="ACU130" s="87"/>
      <c r="ACV130" s="87"/>
      <c r="ACW130" s="87"/>
      <c r="ACX130" s="87"/>
      <c r="ACY130" s="87"/>
      <c r="ACZ130" s="87"/>
      <c r="ADA130" s="87"/>
      <c r="ADB130" s="87"/>
      <c r="ADC130" s="87"/>
      <c r="ADD130" s="87"/>
      <c r="ADE130" s="87"/>
      <c r="ADF130" s="87"/>
      <c r="ADG130" s="87"/>
      <c r="ADH130" s="87"/>
      <c r="ADI130" s="87"/>
      <c r="ADJ130" s="87"/>
      <c r="ADK130" s="87"/>
      <c r="ADL130" s="87"/>
      <c r="ADM130" s="87"/>
      <c r="ADN130" s="87"/>
      <c r="ADO130" s="87"/>
      <c r="ADP130" s="87"/>
      <c r="ADQ130" s="87"/>
      <c r="ADR130" s="87"/>
      <c r="ADS130" s="87"/>
      <c r="ADT130" s="87"/>
      <c r="ADU130" s="87"/>
      <c r="ADV130" s="87"/>
      <c r="ADW130" s="87"/>
      <c r="ADX130" s="87"/>
      <c r="ADY130" s="87"/>
      <c r="ADZ130" s="87"/>
      <c r="AEA130" s="87"/>
      <c r="AEB130" s="87"/>
      <c r="AEC130" s="87"/>
      <c r="AED130" s="87"/>
      <c r="AEE130" s="87"/>
      <c r="AEF130" s="87"/>
      <c r="AEG130" s="87"/>
      <c r="AEH130" s="87"/>
      <c r="AEI130" s="87"/>
      <c r="AEJ130" s="87"/>
      <c r="AEK130" s="87"/>
      <c r="AEL130" s="87"/>
      <c r="AEM130" s="87"/>
      <c r="AEN130" s="87"/>
      <c r="AEO130" s="87"/>
      <c r="AEP130" s="87"/>
      <c r="AEQ130" s="87"/>
      <c r="AER130" s="87"/>
      <c r="AES130" s="87"/>
      <c r="AET130" s="87"/>
      <c r="AEU130" s="87"/>
      <c r="AEV130" s="87"/>
      <c r="AEW130" s="87"/>
      <c r="AEX130" s="87"/>
      <c r="AEY130" s="87"/>
      <c r="AEZ130" s="87"/>
      <c r="AFA130" s="87"/>
      <c r="AFB130" s="87"/>
      <c r="AFC130" s="87"/>
      <c r="AFD130" s="87"/>
      <c r="AFE130" s="87"/>
      <c r="AFF130" s="87"/>
      <c r="AFG130" s="87"/>
      <c r="AFH130" s="87"/>
      <c r="AFI130" s="87"/>
      <c r="AFJ130" s="87"/>
      <c r="AFK130" s="87"/>
      <c r="AFL130" s="87"/>
      <c r="AFM130" s="87"/>
      <c r="AFN130" s="87"/>
      <c r="AFO130" s="87"/>
      <c r="AFP130" s="87"/>
      <c r="AFQ130" s="87"/>
      <c r="AFR130" s="87"/>
      <c r="AFS130" s="87"/>
      <c r="AFT130" s="87"/>
      <c r="AFU130" s="87"/>
      <c r="AFV130" s="87"/>
      <c r="AFW130" s="87"/>
      <c r="AFX130" s="87"/>
      <c r="AFY130" s="87"/>
      <c r="AFZ130" s="87"/>
      <c r="AGA130" s="87"/>
      <c r="AGB130" s="87"/>
      <c r="AGC130" s="87"/>
      <c r="AGD130" s="87"/>
      <c r="AGE130" s="87"/>
      <c r="AGF130" s="87"/>
      <c r="AGG130" s="87"/>
      <c r="AGH130" s="87"/>
      <c r="AGI130" s="87"/>
      <c r="AGJ130" s="87"/>
      <c r="AGK130" s="87"/>
      <c r="AGL130" s="87"/>
      <c r="AGM130" s="87"/>
      <c r="AGN130" s="87"/>
      <c r="AGO130" s="87"/>
      <c r="AGP130" s="87"/>
      <c r="AGQ130" s="87"/>
      <c r="AGR130" s="87"/>
      <c r="AGS130" s="87"/>
      <c r="AGT130" s="87"/>
      <c r="AGU130" s="87"/>
      <c r="AGV130" s="87"/>
      <c r="AGW130" s="87"/>
      <c r="AGX130" s="87"/>
      <c r="AGY130" s="87"/>
      <c r="AGZ130" s="87"/>
      <c r="AHA130" s="87"/>
      <c r="AHB130" s="87"/>
      <c r="AHC130" s="87"/>
      <c r="AHD130" s="87"/>
      <c r="AHE130" s="87"/>
      <c r="AHF130" s="87"/>
      <c r="AHG130" s="87"/>
      <c r="AHH130" s="87"/>
      <c r="AHI130" s="87"/>
      <c r="AHJ130" s="87"/>
      <c r="AHK130" s="87"/>
      <c r="AHL130" s="87"/>
      <c r="AHM130" s="87"/>
      <c r="AHN130" s="87"/>
      <c r="AHO130" s="87"/>
      <c r="AHP130" s="87"/>
      <c r="AHQ130" s="87"/>
      <c r="AHR130" s="87"/>
      <c r="AHS130" s="87"/>
      <c r="AHT130" s="87"/>
      <c r="AHU130" s="87"/>
      <c r="AHV130" s="87"/>
      <c r="AHW130" s="87"/>
      <c r="AHX130" s="87"/>
      <c r="AHY130" s="87"/>
      <c r="AHZ130" s="87"/>
      <c r="AIA130" s="87"/>
      <c r="AIB130" s="87"/>
      <c r="AIC130" s="87"/>
      <c r="AID130" s="87"/>
      <c r="AIE130" s="87"/>
      <c r="AIF130" s="87"/>
      <c r="AIG130" s="87"/>
      <c r="AIH130" s="87"/>
      <c r="AII130" s="87"/>
      <c r="AIJ130" s="87"/>
      <c r="AIK130" s="87"/>
      <c r="AIL130" s="87"/>
      <c r="AIM130" s="87"/>
      <c r="AIN130" s="87"/>
      <c r="AIO130" s="87"/>
      <c r="AIP130" s="87"/>
      <c r="AIQ130" s="87"/>
      <c r="AIR130" s="87"/>
      <c r="AIS130" s="87"/>
      <c r="AIT130" s="87"/>
      <c r="AIU130" s="87"/>
      <c r="AIV130" s="87"/>
      <c r="AIW130" s="87"/>
      <c r="AIX130" s="87"/>
      <c r="AIY130" s="87"/>
      <c r="AIZ130" s="87"/>
      <c r="AJA130" s="87"/>
      <c r="AJB130" s="87"/>
      <c r="AJC130" s="87"/>
      <c r="AJD130" s="87"/>
      <c r="AJE130" s="87"/>
      <c r="AJF130" s="87"/>
      <c r="AJG130" s="87"/>
      <c r="AJH130" s="87"/>
      <c r="AJI130" s="87"/>
      <c r="AJJ130" s="87"/>
      <c r="AJK130" s="87"/>
      <c r="AJL130" s="87"/>
      <c r="AJM130" s="87"/>
      <c r="AJN130" s="87"/>
      <c r="AJO130" s="87"/>
      <c r="AJP130" s="87"/>
      <c r="AJQ130" s="87"/>
      <c r="AJR130" s="87"/>
      <c r="AJS130" s="87"/>
      <c r="AJT130" s="87"/>
      <c r="AJU130" s="87"/>
      <c r="AJV130" s="87"/>
      <c r="AJW130" s="87"/>
      <c r="AJX130" s="87"/>
      <c r="AJY130" s="87"/>
      <c r="AJZ130" s="87"/>
      <c r="AKA130" s="87"/>
      <c r="AKB130" s="87"/>
      <c r="AKC130" s="87"/>
      <c r="AKD130" s="87"/>
      <c r="AKE130" s="87"/>
      <c r="AKF130" s="87"/>
      <c r="AKG130" s="87"/>
      <c r="AKH130" s="87"/>
      <c r="AKI130" s="87"/>
      <c r="AKJ130" s="87"/>
      <c r="AKK130" s="87"/>
      <c r="AKL130" s="87"/>
      <c r="AKM130" s="87"/>
      <c r="AKN130" s="87"/>
      <c r="AKO130" s="87"/>
      <c r="AKP130" s="87"/>
      <c r="AKQ130" s="87"/>
      <c r="AKR130" s="87"/>
      <c r="AKS130" s="87"/>
      <c r="AKT130" s="87"/>
      <c r="AKU130" s="87"/>
      <c r="AKV130" s="87"/>
      <c r="AKW130" s="87"/>
      <c r="AKX130" s="87"/>
      <c r="AKY130" s="87"/>
      <c r="AKZ130" s="87"/>
      <c r="ALA130" s="87"/>
      <c r="ALB130" s="87"/>
      <c r="ALC130" s="87"/>
      <c r="ALD130" s="87"/>
      <c r="ALE130" s="87"/>
      <c r="ALF130" s="87"/>
      <c r="ALG130" s="87"/>
      <c r="ALH130" s="87"/>
      <c r="ALI130" s="87"/>
      <c r="ALJ130" s="87"/>
      <c r="ALK130" s="87"/>
      <c r="ALL130" s="87"/>
      <c r="ALM130" s="87"/>
      <c r="ALN130" s="87"/>
      <c r="ALO130" s="87"/>
      <c r="ALP130" s="87"/>
      <c r="ALQ130" s="87"/>
      <c r="ALR130" s="87"/>
      <c r="ALS130" s="87"/>
      <c r="ALT130" s="87"/>
      <c r="ALU130" s="87"/>
      <c r="ALV130" s="87"/>
      <c r="ALW130" s="87"/>
      <c r="ALX130" s="87"/>
      <c r="ALY130" s="87"/>
      <c r="ALZ130" s="87"/>
      <c r="AMA130" s="87"/>
      <c r="AMB130" s="87"/>
      <c r="AMC130" s="87"/>
      <c r="AMD130" s="87"/>
      <c r="AME130" s="87"/>
      <c r="AMF130" s="87"/>
      <c r="AMG130" s="87"/>
      <c r="AMH130" s="87"/>
      <c r="AMI130" s="87"/>
      <c r="AMJ130" s="87"/>
      <c r="AMK130" s="87"/>
      <c r="AML130" s="87"/>
      <c r="AMM130" s="87"/>
      <c r="AMN130" s="87"/>
      <c r="AMO130" s="87"/>
      <c r="AMP130" s="87"/>
      <c r="AMQ130" s="87"/>
      <c r="AMR130" s="87"/>
      <c r="AMS130" s="87"/>
      <c r="AMT130" s="87"/>
      <c r="AMU130" s="87"/>
      <c r="AMV130" s="87"/>
      <c r="AMW130" s="87"/>
      <c r="AMX130" s="87"/>
      <c r="AMY130" s="87"/>
      <c r="AMZ130" s="87"/>
      <c r="ANA130" s="87"/>
      <c r="ANB130" s="87"/>
      <c r="ANC130" s="87"/>
      <c r="AND130" s="87"/>
      <c r="ANE130" s="87"/>
      <c r="ANF130" s="87"/>
      <c r="ANG130" s="87"/>
      <c r="ANH130" s="87"/>
      <c r="ANI130" s="87"/>
      <c r="ANJ130" s="87"/>
      <c r="ANK130" s="87"/>
      <c r="ANL130" s="87"/>
      <c r="ANM130" s="87"/>
      <c r="ANN130" s="87"/>
      <c r="ANO130" s="87"/>
      <c r="ANP130" s="87"/>
      <c r="ANQ130" s="87"/>
      <c r="ANR130" s="87"/>
      <c r="ANS130" s="87"/>
      <c r="ANT130" s="87"/>
      <c r="ANU130" s="87"/>
      <c r="ANV130" s="87"/>
      <c r="ANW130" s="87"/>
      <c r="ANX130" s="87"/>
      <c r="ANY130" s="87"/>
      <c r="ANZ130" s="87"/>
      <c r="AOA130" s="87"/>
      <c r="AOB130" s="87"/>
      <c r="AOC130" s="87"/>
      <c r="AOD130" s="87"/>
      <c r="AOE130" s="87"/>
      <c r="AOF130" s="87"/>
      <c r="AOG130" s="87"/>
      <c r="AOH130" s="87"/>
      <c r="AOI130" s="87"/>
      <c r="AOJ130" s="87"/>
      <c r="AOK130" s="87"/>
      <c r="AOL130" s="87"/>
      <c r="AOM130" s="87"/>
      <c r="AON130" s="87"/>
      <c r="AOO130" s="87"/>
      <c r="AOP130" s="87"/>
      <c r="AOQ130" s="87"/>
      <c r="AOR130" s="87"/>
      <c r="AOS130" s="87"/>
      <c r="AOT130" s="87"/>
      <c r="AOU130" s="87"/>
      <c r="AOV130" s="87"/>
      <c r="AOW130" s="87"/>
      <c r="AOX130" s="87"/>
      <c r="AOY130" s="87"/>
      <c r="AOZ130" s="87"/>
      <c r="APA130" s="87"/>
      <c r="APB130" s="87"/>
      <c r="APC130" s="87"/>
      <c r="APD130" s="87"/>
      <c r="APE130" s="87"/>
      <c r="APF130" s="87"/>
      <c r="APG130" s="87"/>
      <c r="APH130" s="87"/>
      <c r="API130" s="87"/>
      <c r="APJ130" s="87"/>
      <c r="APK130" s="87"/>
      <c r="APL130" s="87"/>
      <c r="APM130" s="87"/>
      <c r="APN130" s="87"/>
      <c r="APO130" s="87"/>
      <c r="APP130" s="87"/>
      <c r="APQ130" s="87"/>
      <c r="APR130" s="87"/>
      <c r="APS130" s="87"/>
      <c r="APT130" s="87"/>
      <c r="APU130" s="87"/>
      <c r="APV130" s="87"/>
      <c r="APW130" s="87"/>
      <c r="APX130" s="87"/>
      <c r="APY130" s="87"/>
      <c r="APZ130" s="87"/>
      <c r="AQA130" s="87"/>
      <c r="AQB130" s="87"/>
      <c r="AQC130" s="87"/>
      <c r="AQD130" s="87"/>
      <c r="AQE130" s="87"/>
      <c r="AQF130" s="87"/>
      <c r="AQG130" s="87"/>
      <c r="AQH130" s="87"/>
      <c r="AQI130" s="87"/>
      <c r="AQJ130" s="87"/>
      <c r="AQK130" s="87"/>
      <c r="AQL130" s="87"/>
      <c r="AQM130" s="87"/>
      <c r="AQN130" s="87"/>
      <c r="AQO130" s="87"/>
      <c r="AQP130" s="87"/>
      <c r="AQQ130" s="87"/>
      <c r="AQR130" s="87"/>
      <c r="AQS130" s="87"/>
      <c r="AQT130" s="87"/>
      <c r="AQU130" s="87"/>
      <c r="AQV130" s="87"/>
      <c r="AQW130" s="87"/>
      <c r="AQX130" s="87"/>
      <c r="AQY130" s="87"/>
      <c r="AQZ130" s="87"/>
      <c r="ARA130" s="87"/>
      <c r="ARB130" s="87"/>
      <c r="ARC130" s="87"/>
      <c r="ARD130" s="87"/>
      <c r="ARE130" s="87"/>
      <c r="ARF130" s="87"/>
      <c r="ARG130" s="87"/>
      <c r="ARH130" s="87"/>
      <c r="ARI130" s="87"/>
      <c r="ARJ130" s="87"/>
      <c r="ARK130" s="87"/>
      <c r="ARL130" s="87"/>
      <c r="ARM130" s="87"/>
      <c r="ARN130" s="87"/>
      <c r="ARO130" s="87"/>
      <c r="ARP130" s="87"/>
      <c r="ARQ130" s="87"/>
      <c r="ARR130" s="87"/>
      <c r="ARS130" s="87"/>
      <c r="ART130" s="87"/>
      <c r="ARU130" s="87"/>
      <c r="ARV130" s="87"/>
      <c r="ARW130" s="87"/>
      <c r="ARX130" s="87"/>
      <c r="ARY130" s="87"/>
      <c r="ARZ130" s="87"/>
      <c r="ASA130" s="87"/>
      <c r="ASB130" s="87"/>
      <c r="ASC130" s="87"/>
      <c r="ASD130" s="87"/>
      <c r="ASE130" s="87"/>
      <c r="ASF130" s="87"/>
      <c r="ASG130" s="87"/>
      <c r="ASH130" s="87"/>
      <c r="ASI130" s="87"/>
      <c r="ASJ130" s="87"/>
      <c r="ASK130" s="87"/>
      <c r="ASL130" s="87"/>
      <c r="ASM130" s="87"/>
      <c r="ASN130" s="87"/>
      <c r="ASO130" s="87"/>
      <c r="ASP130" s="87"/>
      <c r="ASQ130" s="87"/>
      <c r="ASR130" s="87"/>
      <c r="ASS130" s="87"/>
      <c r="AST130" s="87"/>
      <c r="ASU130" s="87"/>
      <c r="ASV130" s="87"/>
      <c r="ASW130" s="87"/>
      <c r="ASX130" s="87"/>
      <c r="ASY130" s="87"/>
      <c r="ASZ130" s="87"/>
      <c r="ATA130" s="87"/>
      <c r="ATB130" s="87"/>
      <c r="ATC130" s="87"/>
      <c r="ATD130" s="87"/>
      <c r="ATE130" s="87"/>
      <c r="ATF130" s="87"/>
      <c r="ATG130" s="87"/>
      <c r="ATH130" s="87"/>
      <c r="ATI130" s="87"/>
      <c r="ATJ130" s="87"/>
      <c r="ATK130" s="87"/>
      <c r="ATL130" s="87"/>
      <c r="ATM130" s="87"/>
      <c r="ATN130" s="87"/>
      <c r="ATO130" s="87"/>
      <c r="ATP130" s="87"/>
      <c r="ATQ130" s="87"/>
      <c r="ATR130" s="87"/>
      <c r="ATS130" s="87"/>
      <c r="ATT130" s="87"/>
      <c r="ATU130" s="87"/>
      <c r="ATV130" s="87"/>
      <c r="ATW130" s="87"/>
      <c r="ATX130" s="87"/>
      <c r="ATY130" s="87"/>
      <c r="ATZ130" s="87"/>
      <c r="AUA130" s="87"/>
      <c r="AUB130" s="87"/>
      <c r="AUC130" s="87"/>
      <c r="AUD130" s="87"/>
      <c r="AUE130" s="87"/>
      <c r="AUF130" s="87"/>
      <c r="AUG130" s="87"/>
      <c r="AUH130" s="87"/>
      <c r="AUI130" s="87"/>
      <c r="AUJ130" s="87"/>
      <c r="AUK130" s="87"/>
      <c r="AUL130" s="87"/>
      <c r="AUM130" s="87"/>
      <c r="AUN130" s="87"/>
      <c r="AUO130" s="87"/>
      <c r="AUP130" s="87"/>
      <c r="AUQ130" s="87"/>
      <c r="AUR130" s="87"/>
      <c r="AUS130" s="87"/>
      <c r="AUT130" s="87"/>
      <c r="AUU130" s="87"/>
      <c r="AUV130" s="87"/>
      <c r="AUW130" s="87"/>
      <c r="AUX130" s="87"/>
      <c r="AUY130" s="87"/>
      <c r="AUZ130" s="87"/>
      <c r="AVA130" s="87"/>
      <c r="AVB130" s="87"/>
      <c r="AVC130" s="87"/>
      <c r="AVD130" s="87"/>
      <c r="AVE130" s="87"/>
      <c r="AVF130" s="87"/>
      <c r="AVG130" s="87"/>
      <c r="AVH130" s="87"/>
      <c r="AVI130" s="87"/>
      <c r="AVJ130" s="87"/>
      <c r="AVK130" s="87"/>
      <c r="AVL130" s="87"/>
      <c r="AVM130" s="87"/>
      <c r="AVN130" s="87"/>
      <c r="AVO130" s="87"/>
      <c r="AVP130" s="87"/>
      <c r="AVQ130" s="87"/>
      <c r="AVR130" s="87"/>
      <c r="AVS130" s="87"/>
      <c r="AVT130" s="87"/>
      <c r="AVU130" s="87"/>
      <c r="AVV130" s="87"/>
      <c r="AVW130" s="87"/>
      <c r="AVX130" s="87"/>
      <c r="AVY130" s="87"/>
      <c r="AVZ130" s="87"/>
      <c r="AWA130" s="87"/>
      <c r="AWB130" s="87"/>
      <c r="AWC130" s="87"/>
      <c r="AWD130" s="87"/>
      <c r="AWE130" s="87"/>
      <c r="AWF130" s="87"/>
      <c r="AWG130" s="87"/>
      <c r="AWH130" s="87"/>
      <c r="AWI130" s="87"/>
      <c r="AWJ130" s="87"/>
      <c r="AWK130" s="87"/>
      <c r="AWL130" s="87"/>
      <c r="AWM130" s="87"/>
      <c r="AWN130" s="87"/>
      <c r="AWO130" s="87"/>
      <c r="AWP130" s="87"/>
      <c r="AWQ130" s="87"/>
      <c r="AWR130" s="87"/>
      <c r="AWS130" s="87"/>
      <c r="AWT130" s="87"/>
      <c r="AWU130" s="87"/>
      <c r="AWV130" s="87"/>
      <c r="AWW130" s="87"/>
      <c r="AWX130" s="87"/>
      <c r="AWY130" s="87"/>
      <c r="AWZ130" s="87"/>
      <c r="AXA130" s="87"/>
      <c r="AXB130" s="87"/>
      <c r="AXC130" s="87"/>
      <c r="AXD130" s="87"/>
      <c r="AXE130" s="87"/>
      <c r="AXF130" s="87"/>
      <c r="AXG130" s="87"/>
      <c r="AXH130" s="87"/>
      <c r="AXI130" s="87"/>
      <c r="AXJ130" s="87"/>
      <c r="AXK130" s="87"/>
      <c r="AXL130" s="87"/>
      <c r="AXM130" s="87"/>
      <c r="AXN130" s="87"/>
      <c r="AXO130" s="87"/>
      <c r="AXP130" s="87"/>
      <c r="AXQ130" s="87"/>
      <c r="AXR130" s="87"/>
      <c r="AXS130" s="87"/>
      <c r="AXT130" s="87"/>
      <c r="AXU130" s="87"/>
      <c r="AXV130" s="87"/>
      <c r="AXW130" s="87"/>
      <c r="AXX130" s="87"/>
      <c r="AXY130" s="87"/>
      <c r="AXZ130" s="87"/>
      <c r="AYA130" s="87"/>
      <c r="AYB130" s="87"/>
      <c r="AYC130" s="87"/>
      <c r="AYD130" s="87"/>
      <c r="AYE130" s="87"/>
      <c r="AYF130" s="87"/>
      <c r="AYG130" s="87"/>
      <c r="AYH130" s="87"/>
      <c r="AYI130" s="87"/>
      <c r="AYJ130" s="87"/>
      <c r="AYK130" s="87"/>
      <c r="AYL130" s="87"/>
      <c r="AYM130" s="87"/>
      <c r="AYN130" s="87"/>
      <c r="AYO130" s="87"/>
      <c r="AYP130" s="87"/>
      <c r="AYQ130" s="87"/>
      <c r="AYR130" s="87"/>
      <c r="AYS130" s="87"/>
      <c r="AYT130" s="87"/>
      <c r="AYU130" s="87"/>
      <c r="AYV130" s="87"/>
      <c r="AYW130" s="87"/>
      <c r="AYX130" s="87"/>
      <c r="AYY130" s="87"/>
      <c r="AYZ130" s="87"/>
      <c r="AZA130" s="87"/>
      <c r="AZB130" s="87"/>
      <c r="AZC130" s="87"/>
      <c r="AZD130" s="87"/>
      <c r="AZE130" s="87"/>
      <c r="AZF130" s="87"/>
      <c r="AZG130" s="87"/>
      <c r="AZH130" s="87"/>
      <c r="AZI130" s="87"/>
      <c r="AZJ130" s="87"/>
      <c r="AZK130" s="87"/>
      <c r="AZL130" s="87"/>
      <c r="AZM130" s="87"/>
      <c r="AZN130" s="87"/>
      <c r="AZO130" s="87"/>
      <c r="AZP130" s="87"/>
      <c r="AZQ130" s="87"/>
      <c r="AZR130" s="87"/>
      <c r="AZS130" s="87"/>
      <c r="AZT130" s="87"/>
      <c r="AZU130" s="87"/>
      <c r="AZV130" s="87"/>
      <c r="AZW130" s="87"/>
      <c r="AZX130" s="87"/>
      <c r="AZY130" s="87"/>
      <c r="AZZ130" s="87"/>
      <c r="BAA130" s="87"/>
      <c r="BAB130" s="87"/>
      <c r="BAC130" s="87"/>
      <c r="BAD130" s="87"/>
      <c r="BAE130" s="87"/>
      <c r="BAF130" s="87"/>
      <c r="BAG130" s="87"/>
      <c r="BAH130" s="87"/>
      <c r="BAI130" s="87"/>
      <c r="BAJ130" s="87"/>
      <c r="BAK130" s="87"/>
      <c r="BAL130" s="87"/>
      <c r="BAM130" s="87"/>
      <c r="BAN130" s="87"/>
      <c r="BAO130" s="87"/>
      <c r="BAP130" s="87"/>
      <c r="BAQ130" s="87"/>
      <c r="BAR130" s="87"/>
      <c r="BAS130" s="87"/>
      <c r="BAT130" s="87"/>
      <c r="BAU130" s="87"/>
      <c r="BAV130" s="87"/>
      <c r="BAW130" s="87"/>
      <c r="BAX130" s="87"/>
      <c r="BAY130" s="87"/>
      <c r="BAZ130" s="87"/>
      <c r="BBA130" s="87"/>
      <c r="BBB130" s="87"/>
      <c r="BBC130" s="87"/>
      <c r="BBD130" s="87"/>
      <c r="BBE130" s="87"/>
      <c r="BBF130" s="87"/>
      <c r="BBG130" s="87"/>
      <c r="BBH130" s="87"/>
      <c r="BBI130" s="87"/>
      <c r="BBJ130" s="87"/>
      <c r="BBK130" s="87"/>
      <c r="BBL130" s="87"/>
      <c r="BBM130" s="87"/>
      <c r="BBN130" s="87"/>
      <c r="BBO130" s="87"/>
      <c r="BBP130" s="87"/>
      <c r="BBQ130" s="87"/>
      <c r="BBR130" s="87"/>
      <c r="BBS130" s="87"/>
      <c r="BBT130" s="87"/>
      <c r="BBU130" s="87"/>
      <c r="BBV130" s="87"/>
      <c r="BBW130" s="87"/>
      <c r="BBX130" s="87"/>
      <c r="BBY130" s="87"/>
      <c r="BBZ130" s="87"/>
      <c r="BCA130" s="87"/>
      <c r="BCB130" s="87"/>
      <c r="BCC130" s="87"/>
      <c r="BCD130" s="87"/>
      <c r="BCE130" s="87"/>
      <c r="BCF130" s="87"/>
      <c r="BCG130" s="87"/>
      <c r="BCH130" s="87"/>
      <c r="BCI130" s="87"/>
      <c r="BCJ130" s="87"/>
      <c r="BCK130" s="87"/>
      <c r="BCL130" s="87"/>
      <c r="BCM130" s="87"/>
      <c r="BCN130" s="87"/>
      <c r="BCO130" s="87"/>
      <c r="BCP130" s="87"/>
      <c r="BCQ130" s="87"/>
      <c r="BCR130" s="87"/>
      <c r="BCS130" s="87"/>
      <c r="BCT130" s="87"/>
      <c r="BCU130" s="87"/>
      <c r="BCV130" s="87"/>
      <c r="BCW130" s="87"/>
      <c r="BCX130" s="87"/>
      <c r="BCY130" s="87"/>
      <c r="BCZ130" s="87"/>
      <c r="BDA130" s="87"/>
      <c r="BDB130" s="87"/>
      <c r="BDC130" s="87"/>
      <c r="BDD130" s="87"/>
      <c r="BDE130" s="87"/>
      <c r="BDF130" s="87"/>
      <c r="BDG130" s="87"/>
      <c r="BDH130" s="87"/>
      <c r="BDI130" s="87"/>
      <c r="BDJ130" s="87"/>
      <c r="BDK130" s="87"/>
      <c r="BDL130" s="87"/>
      <c r="BDM130" s="87"/>
      <c r="BDN130" s="87"/>
      <c r="BDO130" s="87"/>
      <c r="BDP130" s="87"/>
      <c r="BDQ130" s="87"/>
      <c r="BDR130" s="87"/>
      <c r="BDS130" s="87"/>
      <c r="BDT130" s="87"/>
      <c r="BDU130" s="87"/>
      <c r="BDV130" s="87"/>
      <c r="BDW130" s="87"/>
      <c r="BDX130" s="87"/>
      <c r="BDY130" s="87"/>
      <c r="BDZ130" s="87"/>
      <c r="BEA130" s="87"/>
      <c r="BEB130" s="87"/>
      <c r="BEC130" s="87"/>
      <c r="BED130" s="87"/>
      <c r="BEE130" s="87"/>
      <c r="BEF130" s="87"/>
      <c r="BEG130" s="87"/>
      <c r="BEH130" s="87"/>
      <c r="BEI130" s="87"/>
      <c r="BEJ130" s="87"/>
      <c r="BEK130" s="87"/>
      <c r="BEL130" s="87"/>
      <c r="BEM130" s="87"/>
      <c r="BEN130" s="87"/>
      <c r="BEO130" s="87"/>
      <c r="BEP130" s="87"/>
      <c r="BEQ130" s="87"/>
      <c r="BER130" s="87"/>
      <c r="BES130" s="87"/>
      <c r="BET130" s="87"/>
      <c r="BEU130" s="87"/>
      <c r="BEV130" s="87"/>
      <c r="BEW130" s="87"/>
      <c r="BEX130" s="87"/>
      <c r="BEY130" s="87"/>
      <c r="BEZ130" s="87"/>
      <c r="BFA130" s="87"/>
      <c r="BFB130" s="87"/>
      <c r="BFC130" s="87"/>
      <c r="BFD130" s="87"/>
      <c r="BFE130" s="87"/>
      <c r="BFF130" s="87"/>
      <c r="BFG130" s="87"/>
      <c r="BFH130" s="87"/>
      <c r="BFI130" s="87"/>
      <c r="BFJ130" s="87"/>
      <c r="BFK130" s="87"/>
      <c r="BFL130" s="87"/>
      <c r="BFM130" s="87"/>
      <c r="BFN130" s="87"/>
      <c r="BFO130" s="87"/>
      <c r="BFP130" s="87"/>
      <c r="BFQ130" s="87"/>
      <c r="BFR130" s="87"/>
      <c r="BFS130" s="87"/>
      <c r="BFT130" s="87"/>
      <c r="BFU130" s="87"/>
      <c r="BFV130" s="87"/>
      <c r="BFW130" s="87"/>
      <c r="BFX130" s="87"/>
      <c r="BFY130" s="87"/>
      <c r="BFZ130" s="87"/>
      <c r="BGA130" s="87"/>
      <c r="BGB130" s="87"/>
      <c r="BGC130" s="87"/>
      <c r="BGD130" s="87"/>
      <c r="BGE130" s="87"/>
      <c r="BGF130" s="87"/>
      <c r="BGG130" s="87"/>
      <c r="BGH130" s="87"/>
      <c r="BGI130" s="87"/>
      <c r="BGJ130" s="87"/>
      <c r="BGK130" s="87"/>
      <c r="BGL130" s="87"/>
      <c r="BGM130" s="87"/>
      <c r="BGN130" s="87"/>
      <c r="BGO130" s="87"/>
      <c r="BGP130" s="87"/>
      <c r="BGQ130" s="87"/>
      <c r="BGR130" s="87"/>
      <c r="BGS130" s="87"/>
      <c r="BGT130" s="87"/>
      <c r="BGU130" s="87"/>
      <c r="BGV130" s="87"/>
      <c r="BGW130" s="87"/>
      <c r="BGX130" s="87"/>
      <c r="BGY130" s="87"/>
      <c r="BGZ130" s="87"/>
      <c r="BHA130" s="87"/>
      <c r="BHB130" s="87"/>
      <c r="BHC130" s="87"/>
      <c r="BHD130" s="87"/>
      <c r="BHE130" s="87"/>
      <c r="BHF130" s="87"/>
      <c r="BHG130" s="87"/>
      <c r="BHH130" s="87"/>
      <c r="BHI130" s="87"/>
      <c r="BHJ130" s="87"/>
      <c r="BHK130" s="87"/>
      <c r="BHL130" s="87"/>
      <c r="BHM130" s="87"/>
      <c r="BHN130" s="87"/>
      <c r="BHO130" s="87"/>
      <c r="BHP130" s="87"/>
      <c r="BHQ130" s="87"/>
      <c r="BHR130" s="87"/>
      <c r="BHS130" s="87"/>
      <c r="BHT130" s="87"/>
      <c r="BHU130" s="87"/>
      <c r="BHV130" s="87"/>
      <c r="BHW130" s="87"/>
      <c r="BHX130" s="87"/>
      <c r="BHY130" s="87"/>
      <c r="BHZ130" s="87"/>
      <c r="BIA130" s="87"/>
      <c r="BIB130" s="87"/>
      <c r="BIC130" s="87"/>
      <c r="BID130" s="87"/>
      <c r="BIE130" s="87"/>
      <c r="BIF130" s="87"/>
      <c r="BIG130" s="87"/>
      <c r="BIH130" s="87"/>
      <c r="BII130" s="87"/>
      <c r="BIJ130" s="87"/>
      <c r="BIK130" s="87"/>
      <c r="BIL130" s="87"/>
      <c r="BIM130" s="87"/>
      <c r="BIN130" s="87"/>
      <c r="BIO130" s="87"/>
      <c r="BIP130" s="87"/>
      <c r="BIQ130" s="87"/>
      <c r="BIR130" s="87"/>
      <c r="BIS130" s="87"/>
      <c r="BIT130" s="87"/>
      <c r="BIU130" s="87"/>
      <c r="BIV130" s="87"/>
      <c r="BIW130" s="87"/>
      <c r="BIX130" s="87"/>
      <c r="BIY130" s="87"/>
      <c r="BIZ130" s="87"/>
      <c r="BJA130" s="87"/>
      <c r="BJB130" s="87"/>
      <c r="BJC130" s="87"/>
      <c r="BJD130" s="87"/>
      <c r="BJE130" s="87"/>
      <c r="BJF130" s="87"/>
      <c r="BJG130" s="87"/>
      <c r="BJH130" s="87"/>
      <c r="BJI130" s="87"/>
      <c r="BJJ130" s="87"/>
      <c r="BJK130" s="87"/>
      <c r="BJL130" s="87"/>
      <c r="BJM130" s="87"/>
      <c r="BJN130" s="87"/>
      <c r="BJO130" s="87"/>
      <c r="BJP130" s="87"/>
      <c r="BJQ130" s="87"/>
      <c r="BJR130" s="87"/>
      <c r="BJS130" s="87"/>
      <c r="BJT130" s="87"/>
      <c r="BJU130" s="87"/>
      <c r="BJV130" s="87"/>
      <c r="BJW130" s="87"/>
      <c r="BJX130" s="87"/>
      <c r="BJY130" s="87"/>
      <c r="BJZ130" s="87"/>
      <c r="BKA130" s="87"/>
      <c r="BKB130" s="87"/>
      <c r="BKC130" s="87"/>
      <c r="BKD130" s="87"/>
      <c r="BKE130" s="87"/>
      <c r="BKF130" s="87"/>
      <c r="BKG130" s="87"/>
      <c r="BKH130" s="87"/>
      <c r="BKI130" s="87"/>
      <c r="BKJ130" s="87"/>
      <c r="BKK130" s="87"/>
      <c r="BKL130" s="87"/>
      <c r="BKM130" s="87"/>
      <c r="BKN130" s="87"/>
      <c r="BKO130" s="87"/>
      <c r="BKP130" s="87"/>
      <c r="BKQ130" s="87"/>
      <c r="BKR130" s="87"/>
      <c r="BKS130" s="87"/>
      <c r="BKT130" s="87"/>
      <c r="BKU130" s="87"/>
      <c r="BKV130" s="87"/>
      <c r="BKW130" s="87"/>
      <c r="BKX130" s="87"/>
      <c r="BKY130" s="87"/>
      <c r="BKZ130" s="87"/>
      <c r="BLA130" s="87"/>
      <c r="BLB130" s="87"/>
      <c r="BLC130" s="87"/>
      <c r="BLD130" s="87"/>
      <c r="BLE130" s="87"/>
      <c r="BLF130" s="87"/>
      <c r="BLG130" s="87"/>
      <c r="BLH130" s="87"/>
      <c r="BLI130" s="87"/>
      <c r="BLJ130" s="87"/>
      <c r="BLK130" s="87"/>
      <c r="BLL130" s="87"/>
      <c r="BLM130" s="87"/>
      <c r="BLN130" s="87"/>
      <c r="BLO130" s="87"/>
      <c r="BLP130" s="87"/>
      <c r="BLQ130" s="87"/>
      <c r="BLR130" s="87"/>
      <c r="BLS130" s="87"/>
      <c r="BLT130" s="87"/>
      <c r="BLU130" s="87"/>
      <c r="BLV130" s="87"/>
      <c r="BLW130" s="87"/>
      <c r="BLX130" s="87"/>
      <c r="BLY130" s="87"/>
      <c r="BLZ130" s="87"/>
      <c r="BMA130" s="87"/>
      <c r="BMB130" s="87"/>
      <c r="BMC130" s="87"/>
      <c r="BMD130" s="87"/>
      <c r="BME130" s="87"/>
      <c r="BMF130" s="87"/>
      <c r="BMG130" s="87"/>
      <c r="BMH130" s="87"/>
      <c r="BMI130" s="87"/>
      <c r="BMJ130" s="87"/>
      <c r="BMK130" s="87"/>
      <c r="BML130" s="87"/>
      <c r="BMM130" s="87"/>
      <c r="BMN130" s="87"/>
      <c r="BMO130" s="87"/>
      <c r="BMP130" s="87"/>
      <c r="BMQ130" s="87"/>
      <c r="BMR130" s="87"/>
      <c r="BMS130" s="87"/>
      <c r="BMT130" s="87"/>
      <c r="BMU130" s="87"/>
      <c r="BMV130" s="87"/>
      <c r="BMW130" s="87"/>
      <c r="BMX130" s="87"/>
      <c r="BMY130" s="87"/>
      <c r="BMZ130" s="87"/>
      <c r="BNA130" s="87"/>
      <c r="BNB130" s="87"/>
      <c r="BNC130" s="87"/>
      <c r="BND130" s="87"/>
      <c r="BNE130" s="87"/>
      <c r="BNF130" s="87"/>
      <c r="BNG130" s="87"/>
      <c r="BNH130" s="87"/>
      <c r="BNI130" s="87"/>
      <c r="BNJ130" s="87"/>
      <c r="BNK130" s="87"/>
      <c r="BNL130" s="87"/>
      <c r="BNM130" s="87"/>
      <c r="BNN130" s="87"/>
      <c r="BNO130" s="87"/>
      <c r="BNP130" s="87"/>
      <c r="BNQ130" s="87"/>
      <c r="BNR130" s="87"/>
      <c r="BNS130" s="87"/>
      <c r="BNT130" s="87"/>
      <c r="BNU130" s="87"/>
      <c r="BNV130" s="87"/>
      <c r="BNW130" s="87"/>
      <c r="BNX130" s="87"/>
      <c r="BNY130" s="87"/>
      <c r="BNZ130" s="87"/>
      <c r="BOA130" s="87"/>
      <c r="BOB130" s="87"/>
      <c r="BOC130" s="87"/>
      <c r="BOD130" s="87"/>
      <c r="BOE130" s="87"/>
      <c r="BOF130" s="87"/>
      <c r="BOG130" s="87"/>
      <c r="BOH130" s="87"/>
      <c r="BOI130" s="87"/>
      <c r="BOJ130" s="87"/>
      <c r="BOK130" s="87"/>
      <c r="BOL130" s="87"/>
      <c r="BOM130" s="87"/>
      <c r="BON130" s="87"/>
      <c r="BOO130" s="87"/>
      <c r="BOP130" s="87"/>
      <c r="BOQ130" s="87"/>
      <c r="BOR130" s="87"/>
      <c r="BOS130" s="87"/>
      <c r="BOT130" s="87"/>
      <c r="BOU130" s="87"/>
      <c r="BOV130" s="87"/>
      <c r="BOW130" s="87"/>
      <c r="BOX130" s="87"/>
      <c r="BOY130" s="87"/>
      <c r="BOZ130" s="87"/>
      <c r="BPA130" s="87"/>
      <c r="BPB130" s="87"/>
      <c r="BPC130" s="87"/>
      <c r="BPD130" s="87"/>
      <c r="BPE130" s="87"/>
      <c r="BPF130" s="87"/>
      <c r="BPG130" s="87"/>
      <c r="BPH130" s="87"/>
      <c r="BPI130" s="87"/>
      <c r="BPJ130" s="87"/>
      <c r="BPK130" s="87"/>
      <c r="BPL130" s="87"/>
      <c r="BPM130" s="87"/>
      <c r="BPN130" s="87"/>
      <c r="BPO130" s="87"/>
      <c r="BPP130" s="87"/>
      <c r="BPQ130" s="87"/>
      <c r="BPR130" s="87"/>
      <c r="BPS130" s="87"/>
      <c r="BPT130" s="87"/>
      <c r="BPU130" s="87"/>
      <c r="BPV130" s="87"/>
      <c r="BPW130" s="87"/>
      <c r="BPX130" s="87"/>
      <c r="BPY130" s="87"/>
      <c r="BPZ130" s="87"/>
      <c r="BQA130" s="87"/>
      <c r="BQB130" s="87"/>
      <c r="BQC130" s="87"/>
      <c r="BQD130" s="87"/>
      <c r="BQE130" s="87"/>
      <c r="BQF130" s="87"/>
      <c r="BQG130" s="87"/>
      <c r="BQH130" s="87"/>
      <c r="BQI130" s="87"/>
      <c r="BQJ130" s="87"/>
      <c r="BQK130" s="87"/>
      <c r="BQL130" s="87"/>
      <c r="BQM130" s="87"/>
      <c r="BQN130" s="87"/>
      <c r="BQO130" s="87"/>
      <c r="BQP130" s="87"/>
      <c r="BQQ130" s="87"/>
      <c r="BQR130" s="87"/>
      <c r="BQS130" s="87"/>
      <c r="BQT130" s="87"/>
      <c r="BQU130" s="87"/>
      <c r="BQV130" s="87"/>
      <c r="BQW130" s="87"/>
      <c r="BQX130" s="87"/>
      <c r="BQY130" s="87"/>
      <c r="BQZ130" s="87"/>
      <c r="BRA130" s="87"/>
      <c r="BRB130" s="87"/>
      <c r="BRC130" s="87"/>
      <c r="BRD130" s="87"/>
      <c r="BRE130" s="87"/>
      <c r="BRF130" s="87"/>
      <c r="BRG130" s="87"/>
      <c r="BRH130" s="87"/>
      <c r="BRI130" s="87"/>
      <c r="BRJ130" s="87"/>
      <c r="BRK130" s="87"/>
      <c r="BRL130" s="87"/>
      <c r="BRM130" s="87"/>
      <c r="BRN130" s="87"/>
      <c r="BRO130" s="87"/>
      <c r="BRP130" s="87"/>
      <c r="BRQ130" s="87"/>
      <c r="BRR130" s="87"/>
      <c r="BRS130" s="87"/>
      <c r="BRT130" s="87"/>
      <c r="BRU130" s="87"/>
      <c r="BRV130" s="87"/>
      <c r="BRW130" s="87"/>
      <c r="BRX130" s="87"/>
      <c r="BRY130" s="87"/>
      <c r="BRZ130" s="87"/>
      <c r="BSA130" s="87"/>
      <c r="BSB130" s="87"/>
      <c r="BSC130" s="87"/>
      <c r="BSD130" s="87"/>
      <c r="BSE130" s="87"/>
      <c r="BSF130" s="87"/>
      <c r="BSG130" s="87"/>
      <c r="BSH130" s="87"/>
      <c r="BSI130" s="87"/>
      <c r="BSJ130" s="87"/>
      <c r="BSK130" s="87"/>
      <c r="BSL130" s="87"/>
      <c r="BSM130" s="87"/>
      <c r="BSN130" s="87"/>
      <c r="BSO130" s="87"/>
      <c r="BSP130" s="87"/>
      <c r="BSQ130" s="87"/>
      <c r="BSR130" s="87"/>
      <c r="BSS130" s="87"/>
      <c r="BST130" s="87"/>
      <c r="BSU130" s="87"/>
      <c r="BSV130" s="87"/>
      <c r="BSW130" s="87"/>
      <c r="BSX130" s="87"/>
      <c r="BSY130" s="87"/>
      <c r="BSZ130" s="87"/>
      <c r="BTA130" s="87"/>
      <c r="BTB130" s="87"/>
      <c r="BTC130" s="87"/>
      <c r="BTD130" s="87"/>
      <c r="BTE130" s="87"/>
      <c r="BTF130" s="87"/>
      <c r="BTG130" s="87"/>
      <c r="BTH130" s="87"/>
      <c r="BTI130" s="87"/>
      <c r="BTJ130" s="87"/>
      <c r="BTK130" s="87"/>
      <c r="BTL130" s="87"/>
      <c r="BTM130" s="87"/>
      <c r="BTN130" s="87"/>
      <c r="BTO130" s="87"/>
      <c r="BTP130" s="87"/>
      <c r="BTQ130" s="87"/>
      <c r="BTR130" s="87"/>
      <c r="BTS130" s="87"/>
      <c r="BTT130" s="87"/>
      <c r="BTU130" s="87"/>
      <c r="BTV130" s="87"/>
      <c r="BTW130" s="87"/>
      <c r="BTX130" s="87"/>
      <c r="BTY130" s="87"/>
      <c r="BTZ130" s="87"/>
      <c r="BUA130" s="87"/>
      <c r="BUB130" s="87"/>
      <c r="BUC130" s="87"/>
      <c r="BUD130" s="87"/>
      <c r="BUE130" s="87"/>
      <c r="BUF130" s="87"/>
      <c r="BUG130" s="87"/>
      <c r="BUH130" s="87"/>
      <c r="BUI130" s="87"/>
      <c r="BUJ130" s="87"/>
      <c r="BUK130" s="87"/>
      <c r="BUL130" s="87"/>
      <c r="BUM130" s="87"/>
      <c r="BUN130" s="87"/>
      <c r="BUO130" s="87"/>
      <c r="BUP130" s="87"/>
      <c r="BUQ130" s="87"/>
      <c r="BUR130" s="87"/>
      <c r="BUS130" s="87"/>
      <c r="BUT130" s="87"/>
      <c r="BUU130" s="87"/>
      <c r="BUV130" s="87"/>
      <c r="BUW130" s="87"/>
      <c r="BUX130" s="87"/>
      <c r="BUY130" s="87"/>
      <c r="BUZ130" s="87"/>
      <c r="BVA130" s="87"/>
      <c r="BVB130" s="87"/>
      <c r="BVC130" s="87"/>
      <c r="BVD130" s="87"/>
      <c r="BVE130" s="87"/>
      <c r="BVF130" s="87"/>
      <c r="BVG130" s="87"/>
      <c r="BVH130" s="87"/>
      <c r="BVI130" s="87"/>
      <c r="BVJ130" s="87"/>
      <c r="BVK130" s="87"/>
      <c r="BVL130" s="87"/>
      <c r="BVM130" s="87"/>
      <c r="BVN130" s="87"/>
      <c r="BVO130" s="87"/>
      <c r="BVP130" s="87"/>
      <c r="BVQ130" s="87"/>
      <c r="BVR130" s="87"/>
      <c r="BVS130" s="87"/>
      <c r="BVT130" s="87"/>
      <c r="BVU130" s="87"/>
      <c r="BVV130" s="87"/>
      <c r="BVW130" s="87"/>
      <c r="BVX130" s="87"/>
      <c r="BVY130" s="87"/>
      <c r="BVZ130" s="87"/>
      <c r="BWA130" s="87"/>
      <c r="BWB130" s="87"/>
      <c r="BWC130" s="87"/>
      <c r="BWD130" s="87"/>
      <c r="BWE130" s="87"/>
      <c r="BWF130" s="87"/>
      <c r="BWG130" s="87"/>
      <c r="BWH130" s="87"/>
      <c r="BWI130" s="87"/>
      <c r="BWJ130" s="87"/>
      <c r="BWK130" s="87"/>
      <c r="BWL130" s="87"/>
      <c r="BWM130" s="87"/>
      <c r="BWN130" s="87"/>
      <c r="BWO130" s="87"/>
      <c r="BWP130" s="87"/>
      <c r="BWQ130" s="87"/>
      <c r="BWR130" s="87"/>
      <c r="BWS130" s="87"/>
      <c r="BWT130" s="87"/>
      <c r="BWU130" s="87"/>
      <c r="BWV130" s="87"/>
      <c r="BWW130" s="87"/>
      <c r="BWX130" s="87"/>
      <c r="BWY130" s="87"/>
      <c r="BWZ130" s="87"/>
      <c r="BXA130" s="87"/>
      <c r="BXB130" s="87"/>
      <c r="BXC130" s="87"/>
      <c r="BXD130" s="87"/>
      <c r="BXE130" s="87"/>
      <c r="BXF130" s="87"/>
      <c r="BXG130" s="87"/>
      <c r="BXH130" s="87"/>
      <c r="BXI130" s="87"/>
      <c r="BXJ130" s="87"/>
      <c r="BXK130" s="87"/>
      <c r="BXL130" s="87"/>
      <c r="BXM130" s="87"/>
      <c r="BXN130" s="87"/>
      <c r="BXO130" s="87"/>
      <c r="BXP130" s="87"/>
      <c r="BXQ130" s="87"/>
      <c r="BXR130" s="87"/>
      <c r="BXS130" s="87"/>
      <c r="BXT130" s="87"/>
      <c r="BXU130" s="87"/>
      <c r="BXV130" s="87"/>
      <c r="BXW130" s="87"/>
      <c r="BXX130" s="87"/>
      <c r="BXY130" s="87"/>
      <c r="BXZ130" s="87"/>
      <c r="BYA130" s="87"/>
      <c r="BYB130" s="87"/>
      <c r="BYC130" s="87"/>
      <c r="BYD130" s="87"/>
      <c r="BYE130" s="87"/>
      <c r="BYF130" s="87"/>
      <c r="BYG130" s="87"/>
      <c r="BYH130" s="87"/>
      <c r="BYI130" s="87"/>
      <c r="BYJ130" s="87"/>
      <c r="BYK130" s="87"/>
      <c r="BYL130" s="87"/>
      <c r="BYM130" s="87"/>
      <c r="BYN130" s="87"/>
      <c r="BYO130" s="87"/>
      <c r="BYP130" s="87"/>
      <c r="BYQ130" s="87"/>
      <c r="BYR130" s="87"/>
      <c r="BYS130" s="87"/>
      <c r="BYT130" s="87"/>
      <c r="BYU130" s="87"/>
      <c r="BYV130" s="87"/>
      <c r="BYW130" s="87"/>
      <c r="BYX130" s="87"/>
      <c r="BYY130" s="87"/>
      <c r="BYZ130" s="87"/>
      <c r="BZA130" s="87"/>
      <c r="BZB130" s="87"/>
      <c r="BZC130" s="87"/>
      <c r="BZD130" s="87"/>
      <c r="BZE130" s="87"/>
      <c r="BZF130" s="87"/>
      <c r="BZG130" s="87"/>
      <c r="BZH130" s="87"/>
      <c r="BZI130" s="87"/>
      <c r="BZJ130" s="87"/>
      <c r="BZK130" s="87"/>
      <c r="BZL130" s="87"/>
      <c r="BZM130" s="87"/>
      <c r="BZN130" s="87"/>
      <c r="BZO130" s="87"/>
      <c r="BZP130" s="87"/>
      <c r="BZQ130" s="87"/>
      <c r="BZR130" s="87"/>
      <c r="BZS130" s="87"/>
      <c r="BZT130" s="87"/>
      <c r="BZU130" s="87"/>
      <c r="BZV130" s="87"/>
      <c r="BZW130" s="87"/>
      <c r="BZX130" s="87"/>
      <c r="BZY130" s="87"/>
      <c r="BZZ130" s="87"/>
      <c r="CAA130" s="87"/>
      <c r="CAB130" s="87"/>
      <c r="CAC130" s="87"/>
      <c r="CAD130" s="87"/>
      <c r="CAE130" s="87"/>
      <c r="CAF130" s="87"/>
      <c r="CAG130" s="87"/>
      <c r="CAH130" s="87"/>
      <c r="CAI130" s="87"/>
      <c r="CAJ130" s="87"/>
      <c r="CAK130" s="87"/>
      <c r="CAL130" s="87"/>
      <c r="CAM130" s="87"/>
      <c r="CAN130" s="87"/>
      <c r="CAO130" s="87"/>
      <c r="CAP130" s="87"/>
      <c r="CAQ130" s="87"/>
      <c r="CAR130" s="87"/>
      <c r="CAS130" s="87"/>
      <c r="CAT130" s="87"/>
      <c r="CAU130" s="87"/>
      <c r="CAV130" s="87"/>
      <c r="CAW130" s="87"/>
      <c r="CAX130" s="87"/>
      <c r="CAY130" s="87"/>
      <c r="CAZ130" s="87"/>
      <c r="CBA130" s="87"/>
      <c r="CBB130" s="87"/>
      <c r="CBC130" s="87"/>
      <c r="CBD130" s="87"/>
      <c r="CBE130" s="87"/>
      <c r="CBF130" s="87"/>
      <c r="CBG130" s="87"/>
      <c r="CBH130" s="87"/>
      <c r="CBI130" s="87"/>
      <c r="CBJ130" s="87"/>
      <c r="CBK130" s="87"/>
      <c r="CBL130" s="87"/>
      <c r="CBM130" s="87"/>
      <c r="CBN130" s="87"/>
      <c r="CBO130" s="87"/>
      <c r="CBP130" s="87"/>
      <c r="CBQ130" s="87"/>
      <c r="CBR130" s="87"/>
      <c r="CBS130" s="87"/>
      <c r="CBT130" s="87"/>
      <c r="CBU130" s="87"/>
      <c r="CBV130" s="87"/>
      <c r="CBW130" s="87"/>
      <c r="CBX130" s="87"/>
      <c r="CBY130" s="87"/>
      <c r="CBZ130" s="87"/>
      <c r="CCA130" s="87"/>
      <c r="CCB130" s="87"/>
      <c r="CCC130" s="87"/>
      <c r="CCD130" s="87"/>
      <c r="CCE130" s="87"/>
      <c r="CCF130" s="87"/>
      <c r="CCG130" s="87"/>
      <c r="CCH130" s="87"/>
      <c r="CCI130" s="87"/>
      <c r="CCJ130" s="87"/>
      <c r="CCK130" s="87"/>
      <c r="CCL130" s="87"/>
      <c r="CCM130" s="87"/>
      <c r="CCN130" s="87"/>
      <c r="CCO130" s="87"/>
      <c r="CCP130" s="87"/>
      <c r="CCQ130" s="87"/>
      <c r="CCR130" s="87"/>
      <c r="CCS130" s="87"/>
      <c r="CCT130" s="87"/>
      <c r="CCU130" s="87"/>
      <c r="CCV130" s="87"/>
      <c r="CCW130" s="87"/>
      <c r="CCX130" s="87"/>
      <c r="CCY130" s="87"/>
      <c r="CCZ130" s="87"/>
      <c r="CDA130" s="87"/>
      <c r="CDB130" s="87"/>
      <c r="CDC130" s="87"/>
      <c r="CDD130" s="87"/>
      <c r="CDE130" s="87"/>
      <c r="CDF130" s="87"/>
      <c r="CDG130" s="87"/>
      <c r="CDH130" s="87"/>
      <c r="CDI130" s="87"/>
      <c r="CDJ130" s="87"/>
      <c r="CDK130" s="87"/>
      <c r="CDL130" s="87"/>
      <c r="CDM130" s="87"/>
      <c r="CDN130" s="87"/>
      <c r="CDO130" s="87"/>
      <c r="CDP130" s="87"/>
      <c r="CDQ130" s="87"/>
      <c r="CDR130" s="87"/>
      <c r="CDS130" s="87"/>
      <c r="CDT130" s="87"/>
      <c r="CDU130" s="87"/>
      <c r="CDV130" s="87"/>
      <c r="CDW130" s="87"/>
      <c r="CDX130" s="87"/>
      <c r="CDY130" s="87"/>
      <c r="CDZ130" s="87"/>
      <c r="CEA130" s="87"/>
      <c r="CEB130" s="87"/>
      <c r="CEC130" s="87"/>
      <c r="CED130" s="87"/>
      <c r="CEE130" s="87"/>
      <c r="CEF130" s="87"/>
      <c r="CEG130" s="87"/>
      <c r="CEH130" s="87"/>
      <c r="CEI130" s="87"/>
      <c r="CEJ130" s="87"/>
      <c r="CEK130" s="87"/>
      <c r="CEL130" s="87"/>
      <c r="CEM130" s="87"/>
      <c r="CEN130" s="87"/>
      <c r="CEO130" s="87"/>
      <c r="CEP130" s="87"/>
      <c r="CEQ130" s="87"/>
      <c r="CER130" s="87"/>
      <c r="CES130" s="87"/>
      <c r="CET130" s="87"/>
      <c r="CEU130" s="87"/>
      <c r="CEV130" s="87"/>
      <c r="CEW130" s="87"/>
      <c r="CEX130" s="87"/>
      <c r="CEY130" s="87"/>
      <c r="CEZ130" s="87"/>
      <c r="CFA130" s="87"/>
      <c r="CFB130" s="87"/>
      <c r="CFC130" s="87"/>
      <c r="CFD130" s="87"/>
      <c r="CFE130" s="87"/>
      <c r="CFF130" s="87"/>
      <c r="CFG130" s="87"/>
      <c r="CFH130" s="87"/>
      <c r="CFI130" s="87"/>
      <c r="CFJ130" s="87"/>
      <c r="CFK130" s="87"/>
      <c r="CFL130" s="87"/>
      <c r="CFM130" s="87"/>
      <c r="CFN130" s="87"/>
      <c r="CFO130" s="87"/>
      <c r="CFP130" s="87"/>
      <c r="CFQ130" s="87"/>
      <c r="CFR130" s="87"/>
      <c r="CFS130" s="87"/>
      <c r="CFT130" s="87"/>
      <c r="CFU130" s="87"/>
      <c r="CFV130" s="87"/>
      <c r="CFW130" s="87"/>
      <c r="CFX130" s="87"/>
      <c r="CFY130" s="87"/>
      <c r="CFZ130" s="87"/>
      <c r="CGA130" s="87"/>
      <c r="CGB130" s="87"/>
      <c r="CGC130" s="87"/>
      <c r="CGD130" s="87"/>
      <c r="CGE130" s="87"/>
      <c r="CGF130" s="87"/>
      <c r="CGG130" s="87"/>
      <c r="CGH130" s="87"/>
      <c r="CGI130" s="87"/>
      <c r="CGJ130" s="87"/>
      <c r="CGK130" s="87"/>
      <c r="CGL130" s="87"/>
      <c r="CGM130" s="87"/>
      <c r="CGN130" s="87"/>
      <c r="CGO130" s="87"/>
      <c r="CGP130" s="87"/>
      <c r="CGQ130" s="87"/>
      <c r="CGR130" s="87"/>
      <c r="CGS130" s="87"/>
      <c r="CGT130" s="87"/>
      <c r="CGU130" s="87"/>
      <c r="CGV130" s="87"/>
      <c r="CGW130" s="87"/>
      <c r="CGX130" s="87"/>
      <c r="CGY130" s="87"/>
      <c r="CGZ130" s="87"/>
      <c r="CHA130" s="87"/>
      <c r="CHB130" s="87"/>
      <c r="CHC130" s="87"/>
      <c r="CHD130" s="87"/>
      <c r="CHE130" s="87"/>
      <c r="CHF130" s="87"/>
      <c r="CHG130" s="87"/>
      <c r="CHH130" s="87"/>
      <c r="CHI130" s="87"/>
      <c r="CHJ130" s="87"/>
      <c r="CHK130" s="87"/>
      <c r="CHL130" s="87"/>
      <c r="CHM130" s="87"/>
      <c r="CHN130" s="87"/>
      <c r="CHO130" s="87"/>
      <c r="CHP130" s="87"/>
      <c r="CHQ130" s="87"/>
      <c r="CHR130" s="87"/>
      <c r="CHS130" s="87"/>
      <c r="CHT130" s="87"/>
      <c r="CHU130" s="87"/>
      <c r="CHV130" s="87"/>
      <c r="CHW130" s="87"/>
      <c r="CHX130" s="87"/>
      <c r="CHY130" s="87"/>
      <c r="CHZ130" s="87"/>
      <c r="CIA130" s="87"/>
      <c r="CIB130" s="87"/>
      <c r="CIC130" s="87"/>
      <c r="CID130" s="87"/>
      <c r="CIE130" s="87"/>
      <c r="CIF130" s="87"/>
      <c r="CIG130" s="87"/>
      <c r="CIH130" s="87"/>
      <c r="CII130" s="87"/>
      <c r="CIJ130" s="87"/>
      <c r="CIK130" s="87"/>
      <c r="CIL130" s="87"/>
      <c r="CIM130" s="87"/>
      <c r="CIN130" s="87"/>
      <c r="CIO130" s="87"/>
      <c r="CIP130" s="87"/>
      <c r="CIQ130" s="87"/>
      <c r="CIR130" s="87"/>
      <c r="CIS130" s="87"/>
      <c r="CIT130" s="87"/>
      <c r="CIU130" s="87"/>
      <c r="CIV130" s="87"/>
      <c r="CIW130" s="87"/>
      <c r="CIX130" s="87"/>
      <c r="CIY130" s="87"/>
      <c r="CIZ130" s="87"/>
      <c r="CJA130" s="87"/>
      <c r="CJB130" s="87"/>
      <c r="CJC130" s="87"/>
      <c r="CJD130" s="87"/>
      <c r="CJE130" s="87"/>
      <c r="CJF130" s="87"/>
      <c r="CJG130" s="87"/>
      <c r="CJH130" s="87"/>
      <c r="CJI130" s="87"/>
      <c r="CJJ130" s="87"/>
      <c r="CJK130" s="87"/>
      <c r="CJL130" s="87"/>
      <c r="CJM130" s="87"/>
      <c r="CJN130" s="87"/>
      <c r="CJO130" s="87"/>
      <c r="CJP130" s="87"/>
      <c r="CJQ130" s="87"/>
      <c r="CJR130" s="87"/>
      <c r="CJS130" s="87"/>
      <c r="CJT130" s="87"/>
      <c r="CJU130" s="87"/>
      <c r="CJV130" s="87"/>
      <c r="CJW130" s="87"/>
      <c r="CJX130" s="87"/>
      <c r="CJY130" s="87"/>
      <c r="CJZ130" s="87"/>
      <c r="CKA130" s="87"/>
      <c r="CKB130" s="87"/>
      <c r="CKC130" s="87"/>
      <c r="CKD130" s="87"/>
      <c r="CKE130" s="87"/>
      <c r="CKF130" s="87"/>
      <c r="CKG130" s="87"/>
      <c r="CKH130" s="87"/>
      <c r="CKI130" s="87"/>
      <c r="CKJ130" s="87"/>
      <c r="CKK130" s="87"/>
      <c r="CKL130" s="87"/>
      <c r="CKM130" s="87"/>
      <c r="CKN130" s="87"/>
      <c r="CKO130" s="87"/>
      <c r="CKP130" s="87"/>
      <c r="CKQ130" s="87"/>
      <c r="CKR130" s="87"/>
      <c r="CKS130" s="87"/>
      <c r="CKT130" s="87"/>
      <c r="CKU130" s="87"/>
      <c r="CKV130" s="87"/>
      <c r="CKW130" s="87"/>
      <c r="CKX130" s="87"/>
      <c r="CKY130" s="87"/>
      <c r="CKZ130" s="87"/>
      <c r="CLA130" s="87"/>
      <c r="CLB130" s="87"/>
      <c r="CLC130" s="87"/>
      <c r="CLD130" s="87"/>
      <c r="CLE130" s="87"/>
      <c r="CLF130" s="87"/>
      <c r="CLG130" s="87"/>
      <c r="CLH130" s="87"/>
      <c r="CLI130" s="87"/>
      <c r="CLJ130" s="87"/>
      <c r="CLK130" s="87"/>
      <c r="CLL130" s="87"/>
      <c r="CLM130" s="87"/>
      <c r="CLN130" s="87"/>
      <c r="CLO130" s="87"/>
      <c r="CLP130" s="87"/>
      <c r="CLQ130" s="87"/>
      <c r="CLR130" s="87"/>
      <c r="CLS130" s="87"/>
      <c r="CLT130" s="87"/>
      <c r="CLU130" s="87"/>
      <c r="CLV130" s="87"/>
      <c r="CLW130" s="87"/>
      <c r="CLX130" s="87"/>
      <c r="CLY130" s="87"/>
      <c r="CLZ130" s="87"/>
      <c r="CMA130" s="87"/>
      <c r="CMB130" s="87"/>
      <c r="CMC130" s="87"/>
      <c r="CMD130" s="87"/>
      <c r="CME130" s="87"/>
      <c r="CMF130" s="87"/>
      <c r="CMG130" s="87"/>
      <c r="CMH130" s="87"/>
      <c r="CMI130" s="87"/>
      <c r="CMJ130" s="87"/>
      <c r="CMK130" s="87"/>
      <c r="CML130" s="87"/>
      <c r="CMM130" s="87"/>
      <c r="CMN130" s="87"/>
      <c r="CMO130" s="87"/>
      <c r="CMP130" s="87"/>
      <c r="CMQ130" s="87"/>
      <c r="CMR130" s="87"/>
      <c r="CMS130" s="87"/>
      <c r="CMT130" s="87"/>
      <c r="CMU130" s="87"/>
      <c r="CMV130" s="87"/>
      <c r="CMW130" s="87"/>
      <c r="CMX130" s="87"/>
      <c r="CMY130" s="87"/>
      <c r="CMZ130" s="87"/>
      <c r="CNA130" s="87"/>
      <c r="CNB130" s="87"/>
      <c r="CNC130" s="87"/>
      <c r="CND130" s="87"/>
      <c r="CNE130" s="87"/>
      <c r="CNF130" s="87"/>
      <c r="CNG130" s="87"/>
      <c r="CNH130" s="87"/>
      <c r="CNI130" s="87"/>
      <c r="CNJ130" s="87"/>
      <c r="CNK130" s="87"/>
      <c r="CNL130" s="87"/>
      <c r="CNM130" s="87"/>
      <c r="CNN130" s="87"/>
      <c r="CNO130" s="87"/>
      <c r="CNP130" s="87"/>
      <c r="CNQ130" s="87"/>
      <c r="CNR130" s="87"/>
      <c r="CNS130" s="87"/>
      <c r="CNT130" s="87"/>
      <c r="CNU130" s="87"/>
      <c r="CNV130" s="87"/>
      <c r="CNW130" s="87"/>
      <c r="CNX130" s="87"/>
      <c r="CNY130" s="87"/>
      <c r="CNZ130" s="87"/>
      <c r="COA130" s="87"/>
      <c r="COB130" s="87"/>
      <c r="COC130" s="87"/>
      <c r="COD130" s="87"/>
      <c r="COE130" s="87"/>
      <c r="COF130" s="87"/>
      <c r="COG130" s="87"/>
      <c r="COH130" s="87"/>
      <c r="COI130" s="87"/>
      <c r="COJ130" s="87"/>
      <c r="COK130" s="87"/>
      <c r="COL130" s="87"/>
      <c r="COM130" s="87"/>
      <c r="CON130" s="87"/>
      <c r="COO130" s="87"/>
      <c r="COP130" s="87"/>
      <c r="COQ130" s="87"/>
      <c r="COR130" s="87"/>
      <c r="COS130" s="87"/>
      <c r="COT130" s="87"/>
      <c r="COU130" s="87"/>
      <c r="COV130" s="87"/>
      <c r="COW130" s="87"/>
      <c r="COX130" s="87"/>
      <c r="COY130" s="87"/>
      <c r="COZ130" s="87"/>
      <c r="CPA130" s="87"/>
      <c r="CPB130" s="87"/>
      <c r="CPC130" s="87"/>
      <c r="CPD130" s="87"/>
      <c r="CPE130" s="87"/>
      <c r="CPF130" s="87"/>
      <c r="CPG130" s="87"/>
      <c r="CPH130" s="87"/>
      <c r="CPI130" s="87"/>
      <c r="CPJ130" s="87"/>
      <c r="CPK130" s="87"/>
      <c r="CPL130" s="87"/>
      <c r="CPM130" s="87"/>
      <c r="CPN130" s="87"/>
      <c r="CPO130" s="87"/>
      <c r="CPP130" s="87"/>
      <c r="CPQ130" s="87"/>
      <c r="CPR130" s="87"/>
      <c r="CPS130" s="87"/>
      <c r="CPT130" s="87"/>
      <c r="CPU130" s="87"/>
      <c r="CPV130" s="87"/>
      <c r="CPW130" s="87"/>
      <c r="CPX130" s="87"/>
      <c r="CPY130" s="87"/>
      <c r="CPZ130" s="87"/>
      <c r="CQA130" s="87"/>
      <c r="CQB130" s="87"/>
      <c r="CQC130" s="87"/>
      <c r="CQD130" s="87"/>
      <c r="CQE130" s="87"/>
      <c r="CQF130" s="87"/>
      <c r="CQG130" s="87"/>
      <c r="CQH130" s="87"/>
      <c r="CQI130" s="87"/>
      <c r="CQJ130" s="87"/>
      <c r="CQK130" s="87"/>
      <c r="CQL130" s="87"/>
      <c r="CQM130" s="87"/>
      <c r="CQN130" s="87"/>
      <c r="CQO130" s="87"/>
      <c r="CQP130" s="87"/>
      <c r="CQQ130" s="87"/>
      <c r="CQR130" s="87"/>
      <c r="CQS130" s="87"/>
      <c r="CQT130" s="87"/>
      <c r="CQU130" s="87"/>
      <c r="CQV130" s="87"/>
      <c r="CQW130" s="87"/>
      <c r="CQX130" s="87"/>
      <c r="CQY130" s="87"/>
      <c r="CQZ130" s="87"/>
      <c r="CRA130" s="87"/>
      <c r="CRB130" s="87"/>
      <c r="CRC130" s="87"/>
      <c r="CRD130" s="87"/>
      <c r="CRE130" s="87"/>
      <c r="CRF130" s="87"/>
      <c r="CRG130" s="87"/>
      <c r="CRH130" s="87"/>
      <c r="CRI130" s="87"/>
      <c r="CRJ130" s="87"/>
      <c r="CRK130" s="87"/>
      <c r="CRL130" s="87"/>
      <c r="CRM130" s="87"/>
      <c r="CRN130" s="87"/>
      <c r="CRO130" s="87"/>
      <c r="CRP130" s="87"/>
      <c r="CRQ130" s="87"/>
      <c r="CRR130" s="87"/>
      <c r="CRS130" s="87"/>
      <c r="CRT130" s="87"/>
      <c r="CRU130" s="87"/>
      <c r="CRV130" s="87"/>
      <c r="CRW130" s="87"/>
      <c r="CRX130" s="87"/>
      <c r="CRY130" s="87"/>
      <c r="CRZ130" s="87"/>
      <c r="CSA130" s="87"/>
      <c r="CSB130" s="87"/>
      <c r="CSC130" s="87"/>
      <c r="CSD130" s="87"/>
      <c r="CSE130" s="87"/>
      <c r="CSF130" s="87"/>
      <c r="CSG130" s="87"/>
      <c r="CSH130" s="87"/>
      <c r="CSI130" s="87"/>
      <c r="CSJ130" s="87"/>
      <c r="CSK130" s="87"/>
      <c r="CSL130" s="87"/>
      <c r="CSM130" s="87"/>
      <c r="CSN130" s="87"/>
      <c r="CSO130" s="87"/>
      <c r="CSP130" s="87"/>
      <c r="CSQ130" s="87"/>
      <c r="CSR130" s="87"/>
      <c r="CSS130" s="87"/>
      <c r="CST130" s="87"/>
      <c r="CSU130" s="87"/>
      <c r="CSV130" s="87"/>
      <c r="CSW130" s="87"/>
      <c r="CSX130" s="87"/>
      <c r="CSY130" s="87"/>
      <c r="CSZ130" s="87"/>
      <c r="CTA130" s="87"/>
      <c r="CTB130" s="87"/>
      <c r="CTC130" s="87"/>
      <c r="CTD130" s="87"/>
      <c r="CTE130" s="87"/>
      <c r="CTF130" s="87"/>
      <c r="CTG130" s="87"/>
      <c r="CTH130" s="87"/>
      <c r="CTI130" s="87"/>
      <c r="CTJ130" s="87"/>
      <c r="CTK130" s="87"/>
      <c r="CTL130" s="87"/>
      <c r="CTM130" s="87"/>
      <c r="CTN130" s="87"/>
      <c r="CTO130" s="87"/>
      <c r="CTP130" s="87"/>
      <c r="CTQ130" s="87"/>
      <c r="CTR130" s="87"/>
      <c r="CTS130" s="87"/>
      <c r="CTT130" s="87"/>
      <c r="CTU130" s="87"/>
      <c r="CTV130" s="87"/>
      <c r="CTW130" s="87"/>
      <c r="CTX130" s="87"/>
      <c r="CTY130" s="87"/>
      <c r="CTZ130" s="87"/>
      <c r="CUA130" s="87"/>
    </row>
    <row r="131" s="1" customFormat="1" ht="14.5" spans="1:2575">
      <c r="A131" s="2">
        <v>110</v>
      </c>
      <c r="B131" s="72">
        <v>3221100</v>
      </c>
      <c r="C131" s="73" t="s">
        <v>110</v>
      </c>
      <c r="D131" s="76" t="s">
        <v>26</v>
      </c>
      <c r="E131" s="42" t="s">
        <v>90</v>
      </c>
      <c r="F131" s="74">
        <v>38</v>
      </c>
      <c r="G131" s="74">
        <v>280</v>
      </c>
      <c r="H131" s="75">
        <f t="shared" si="8"/>
        <v>10640</v>
      </c>
      <c r="I131" s="86"/>
      <c r="J131" s="83">
        <v>4267</v>
      </c>
      <c r="K131" s="3"/>
      <c r="L131" s="3">
        <v>4.9</v>
      </c>
      <c r="M131" s="86"/>
      <c r="N131" s="86"/>
      <c r="O131" s="86"/>
      <c r="P131" s="86"/>
      <c r="Q131" s="86"/>
      <c r="R131" s="86"/>
      <c r="S131" s="86"/>
      <c r="T131" s="86"/>
      <c r="U131" s="86"/>
      <c r="V131" s="86"/>
      <c r="W131" s="86"/>
      <c r="X131" s="86"/>
      <c r="Y131" s="86"/>
      <c r="Z131" s="86"/>
      <c r="AA131" s="86"/>
      <c r="AB131" s="86"/>
      <c r="AC131" s="86"/>
      <c r="AD131" s="86"/>
      <c r="AE131" s="86"/>
      <c r="AF131" s="86"/>
      <c r="AG131" s="86"/>
      <c r="AH131" s="86"/>
      <c r="AI131" s="86"/>
      <c r="AJ131" s="86"/>
      <c r="AK131" s="86"/>
      <c r="AL131" s="86"/>
      <c r="AM131" s="86"/>
      <c r="AN131" s="86"/>
      <c r="AO131" s="86"/>
      <c r="AP131" s="86"/>
      <c r="AQ131" s="86"/>
      <c r="AR131" s="86"/>
      <c r="AS131" s="86"/>
      <c r="AT131" s="86"/>
      <c r="AU131" s="86"/>
      <c r="AV131" s="86"/>
      <c r="AW131" s="86"/>
      <c r="AX131" s="86"/>
      <c r="AY131" s="86"/>
      <c r="AZ131" s="86"/>
      <c r="BA131" s="86"/>
      <c r="BB131" s="86"/>
      <c r="BC131" s="86"/>
      <c r="BD131" s="86"/>
      <c r="BE131" s="86"/>
      <c r="BF131" s="86"/>
      <c r="BG131" s="86"/>
      <c r="BH131" s="86"/>
      <c r="BI131" s="86"/>
      <c r="BJ131" s="86"/>
      <c r="BK131" s="86"/>
      <c r="BL131" s="86"/>
      <c r="BM131" s="86"/>
      <c r="BN131" s="86"/>
      <c r="BO131" s="86"/>
      <c r="BP131" s="86"/>
      <c r="BQ131" s="86"/>
      <c r="BR131" s="86"/>
      <c r="BS131" s="86"/>
      <c r="BT131" s="86"/>
      <c r="BU131" s="86"/>
      <c r="BV131" s="86"/>
      <c r="BW131" s="86"/>
      <c r="BX131" s="86"/>
      <c r="BY131" s="86"/>
      <c r="BZ131" s="86"/>
      <c r="CA131" s="86"/>
      <c r="CB131" s="86"/>
      <c r="CC131" s="86"/>
      <c r="CD131" s="86"/>
      <c r="CE131" s="86"/>
      <c r="CF131" s="86"/>
      <c r="CG131" s="86"/>
      <c r="CH131" s="86"/>
      <c r="CI131" s="86"/>
      <c r="CJ131" s="86"/>
      <c r="CK131" s="86"/>
      <c r="CL131" s="86"/>
      <c r="CM131" s="86"/>
      <c r="CN131" s="86"/>
      <c r="CO131" s="86"/>
      <c r="CP131" s="86"/>
      <c r="CQ131" s="86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  <c r="DK131" s="87"/>
      <c r="DL131" s="87"/>
      <c r="DM131" s="87"/>
      <c r="DN131" s="87"/>
      <c r="DO131" s="87"/>
      <c r="DP131" s="87"/>
      <c r="DQ131" s="87"/>
      <c r="DR131" s="87"/>
      <c r="DS131" s="87"/>
      <c r="DT131" s="87"/>
      <c r="DU131" s="87"/>
      <c r="DV131" s="87"/>
      <c r="DW131" s="87"/>
      <c r="DX131" s="87"/>
      <c r="DY131" s="87"/>
      <c r="DZ131" s="87"/>
      <c r="EA131" s="87"/>
      <c r="EB131" s="87"/>
      <c r="EC131" s="87"/>
      <c r="ED131" s="87"/>
      <c r="EE131" s="87"/>
      <c r="EF131" s="87"/>
      <c r="EG131" s="87"/>
      <c r="EH131" s="87"/>
      <c r="EI131" s="87"/>
      <c r="EJ131" s="87"/>
      <c r="EK131" s="87"/>
      <c r="EL131" s="87"/>
      <c r="EM131" s="87"/>
      <c r="EN131" s="87"/>
      <c r="EO131" s="87"/>
      <c r="EP131" s="87"/>
      <c r="EQ131" s="87"/>
      <c r="ER131" s="87"/>
      <c r="ES131" s="87"/>
      <c r="ET131" s="87"/>
      <c r="EU131" s="87"/>
      <c r="EV131" s="87"/>
      <c r="EW131" s="87"/>
      <c r="EX131" s="87"/>
      <c r="EY131" s="87"/>
      <c r="EZ131" s="87"/>
      <c r="FA131" s="87"/>
      <c r="FB131" s="87"/>
      <c r="FC131" s="87"/>
      <c r="FD131" s="87"/>
      <c r="FE131" s="87"/>
      <c r="FF131" s="87"/>
      <c r="FG131" s="87"/>
      <c r="FH131" s="87"/>
      <c r="FI131" s="87"/>
      <c r="FJ131" s="87"/>
      <c r="FK131" s="87"/>
      <c r="FL131" s="87"/>
      <c r="FM131" s="87"/>
      <c r="FN131" s="87"/>
      <c r="FO131" s="87"/>
      <c r="FP131" s="87"/>
      <c r="FQ131" s="87"/>
      <c r="FR131" s="87"/>
      <c r="FS131" s="87"/>
      <c r="FT131" s="87"/>
      <c r="FU131" s="87"/>
      <c r="FV131" s="87"/>
      <c r="FW131" s="87"/>
      <c r="FX131" s="87"/>
      <c r="FY131" s="87"/>
      <c r="FZ131" s="87"/>
      <c r="GA131" s="87"/>
      <c r="GB131" s="87"/>
      <c r="GC131" s="87"/>
      <c r="GD131" s="87"/>
      <c r="GE131" s="87"/>
      <c r="GF131" s="87"/>
      <c r="GG131" s="87"/>
      <c r="GH131" s="87"/>
      <c r="GI131" s="87"/>
      <c r="GJ131" s="87"/>
      <c r="GK131" s="87"/>
      <c r="GL131" s="87"/>
      <c r="GM131" s="87"/>
      <c r="GN131" s="87"/>
      <c r="GO131" s="87"/>
      <c r="GP131" s="87"/>
      <c r="GQ131" s="87"/>
      <c r="GR131" s="87"/>
      <c r="GS131" s="87"/>
      <c r="GT131" s="87"/>
      <c r="GU131" s="87"/>
      <c r="GV131" s="87"/>
      <c r="GW131" s="87"/>
      <c r="GX131" s="87"/>
      <c r="GY131" s="87"/>
      <c r="GZ131" s="87"/>
      <c r="HA131" s="87"/>
      <c r="HB131" s="87"/>
      <c r="HC131" s="87"/>
      <c r="HD131" s="87"/>
      <c r="HE131" s="87"/>
      <c r="HF131" s="87"/>
      <c r="HG131" s="87"/>
      <c r="HH131" s="87"/>
      <c r="HI131" s="87"/>
      <c r="HJ131" s="87"/>
      <c r="HK131" s="87"/>
      <c r="HL131" s="87"/>
      <c r="HM131" s="87"/>
      <c r="HN131" s="87"/>
      <c r="HO131" s="87"/>
      <c r="HP131" s="87"/>
      <c r="HQ131" s="87"/>
      <c r="HR131" s="87"/>
      <c r="HS131" s="87"/>
      <c r="HT131" s="87"/>
      <c r="HU131" s="87"/>
      <c r="HV131" s="87"/>
      <c r="HW131" s="87"/>
      <c r="HX131" s="87"/>
      <c r="HY131" s="87"/>
      <c r="HZ131" s="87"/>
      <c r="IA131" s="87"/>
      <c r="IB131" s="87"/>
      <c r="IC131" s="87"/>
      <c r="ID131" s="87"/>
      <c r="IE131" s="87"/>
      <c r="IF131" s="87"/>
      <c r="IG131" s="87"/>
      <c r="IH131" s="87"/>
      <c r="II131" s="87"/>
      <c r="IJ131" s="87"/>
      <c r="IK131" s="87"/>
      <c r="IL131" s="87"/>
      <c r="IM131" s="87"/>
      <c r="IN131" s="87"/>
      <c r="IO131" s="87"/>
      <c r="IP131" s="87"/>
      <c r="IQ131" s="87"/>
      <c r="IR131" s="87"/>
      <c r="IS131" s="87"/>
      <c r="IT131" s="87"/>
      <c r="IU131" s="87"/>
      <c r="IV131" s="87"/>
      <c r="IW131" s="87"/>
      <c r="IX131" s="87"/>
      <c r="IY131" s="87"/>
      <c r="IZ131" s="87"/>
      <c r="JA131" s="87"/>
      <c r="JB131" s="87"/>
      <c r="JC131" s="87"/>
      <c r="JD131" s="87"/>
      <c r="JE131" s="87"/>
      <c r="JF131" s="87"/>
      <c r="JG131" s="87"/>
      <c r="JH131" s="87"/>
      <c r="JI131" s="87"/>
      <c r="JJ131" s="87"/>
      <c r="JK131" s="87"/>
      <c r="JL131" s="87"/>
      <c r="JM131" s="87"/>
      <c r="JN131" s="87"/>
      <c r="JO131" s="87"/>
      <c r="JP131" s="87"/>
      <c r="JQ131" s="87"/>
      <c r="JR131" s="87"/>
      <c r="JS131" s="87"/>
      <c r="JT131" s="87"/>
      <c r="JU131" s="87"/>
      <c r="JV131" s="87"/>
      <c r="JW131" s="87"/>
      <c r="JX131" s="87"/>
      <c r="JY131" s="87"/>
      <c r="JZ131" s="87"/>
      <c r="KA131" s="87"/>
      <c r="KB131" s="87"/>
      <c r="KC131" s="87"/>
      <c r="KD131" s="87"/>
      <c r="KE131" s="87"/>
      <c r="KF131" s="87"/>
      <c r="KG131" s="87"/>
      <c r="KH131" s="87"/>
      <c r="KI131" s="87"/>
      <c r="KJ131" s="87"/>
      <c r="KK131" s="87"/>
      <c r="KL131" s="87"/>
      <c r="KM131" s="87"/>
      <c r="KN131" s="87"/>
      <c r="KO131" s="87"/>
      <c r="KP131" s="87"/>
      <c r="KQ131" s="87"/>
      <c r="KR131" s="87"/>
      <c r="KS131" s="87"/>
      <c r="KT131" s="87"/>
      <c r="KU131" s="87"/>
      <c r="KV131" s="87"/>
      <c r="KW131" s="87"/>
      <c r="KX131" s="87"/>
      <c r="KY131" s="87"/>
      <c r="KZ131" s="87"/>
      <c r="LA131" s="87"/>
      <c r="LB131" s="87"/>
      <c r="LC131" s="87"/>
      <c r="LD131" s="87"/>
      <c r="LE131" s="87"/>
      <c r="LF131" s="87"/>
      <c r="LG131" s="87"/>
      <c r="LH131" s="87"/>
      <c r="LI131" s="87"/>
      <c r="LJ131" s="87"/>
      <c r="LK131" s="87"/>
      <c r="LL131" s="87"/>
      <c r="LM131" s="87"/>
      <c r="LN131" s="87"/>
      <c r="LO131" s="87"/>
      <c r="LP131" s="87"/>
      <c r="LQ131" s="87"/>
      <c r="LR131" s="87"/>
      <c r="LS131" s="87"/>
      <c r="LT131" s="87"/>
      <c r="LU131" s="87"/>
      <c r="LV131" s="87"/>
      <c r="LW131" s="87"/>
      <c r="LX131" s="87"/>
      <c r="LY131" s="87"/>
      <c r="LZ131" s="87"/>
      <c r="MA131" s="87"/>
      <c r="MB131" s="87"/>
      <c r="MC131" s="87"/>
      <c r="MD131" s="87"/>
      <c r="ME131" s="87"/>
      <c r="MF131" s="87"/>
      <c r="MG131" s="87"/>
      <c r="MH131" s="87"/>
      <c r="MI131" s="87"/>
      <c r="MJ131" s="87"/>
      <c r="MK131" s="87"/>
      <c r="ML131" s="87"/>
      <c r="MM131" s="87"/>
      <c r="MN131" s="87"/>
      <c r="MO131" s="87"/>
      <c r="MP131" s="87"/>
      <c r="MQ131" s="87"/>
      <c r="MR131" s="87"/>
      <c r="MS131" s="87"/>
      <c r="MT131" s="87"/>
      <c r="MU131" s="87"/>
      <c r="MV131" s="87"/>
      <c r="MW131" s="87"/>
      <c r="MX131" s="87"/>
      <c r="MY131" s="87"/>
      <c r="MZ131" s="87"/>
      <c r="NA131" s="87"/>
      <c r="NB131" s="87"/>
      <c r="NC131" s="87"/>
      <c r="ND131" s="87"/>
      <c r="NE131" s="87"/>
      <c r="NF131" s="87"/>
      <c r="NG131" s="87"/>
      <c r="NH131" s="87"/>
      <c r="NI131" s="87"/>
      <c r="NJ131" s="87"/>
      <c r="NK131" s="87"/>
      <c r="NL131" s="87"/>
      <c r="NM131" s="87"/>
      <c r="NN131" s="87"/>
      <c r="NO131" s="87"/>
      <c r="NP131" s="87"/>
      <c r="NQ131" s="87"/>
      <c r="NR131" s="87"/>
      <c r="NS131" s="87"/>
      <c r="NT131" s="87"/>
      <c r="NU131" s="87"/>
      <c r="NV131" s="87"/>
      <c r="NW131" s="87"/>
      <c r="NX131" s="87"/>
      <c r="NY131" s="87"/>
      <c r="NZ131" s="87"/>
      <c r="OA131" s="87"/>
      <c r="OB131" s="87"/>
      <c r="OC131" s="87"/>
      <c r="OD131" s="87"/>
      <c r="OE131" s="87"/>
      <c r="OF131" s="87"/>
      <c r="OG131" s="87"/>
      <c r="OH131" s="87"/>
      <c r="OI131" s="87"/>
      <c r="OJ131" s="87"/>
      <c r="OK131" s="87"/>
      <c r="OL131" s="87"/>
      <c r="OM131" s="87"/>
      <c r="ON131" s="87"/>
      <c r="OO131" s="87"/>
      <c r="OP131" s="87"/>
      <c r="OQ131" s="87"/>
      <c r="OR131" s="87"/>
      <c r="OS131" s="87"/>
      <c r="OT131" s="87"/>
      <c r="OU131" s="87"/>
      <c r="OV131" s="87"/>
      <c r="OW131" s="87"/>
      <c r="OX131" s="87"/>
      <c r="OY131" s="87"/>
      <c r="OZ131" s="87"/>
      <c r="PA131" s="87"/>
      <c r="PB131" s="87"/>
      <c r="PC131" s="87"/>
      <c r="PD131" s="87"/>
      <c r="PE131" s="87"/>
      <c r="PF131" s="87"/>
      <c r="PG131" s="87"/>
      <c r="PH131" s="87"/>
      <c r="PI131" s="87"/>
      <c r="PJ131" s="87"/>
      <c r="PK131" s="87"/>
      <c r="PL131" s="87"/>
      <c r="PM131" s="87"/>
      <c r="PN131" s="87"/>
      <c r="PO131" s="87"/>
      <c r="PP131" s="87"/>
      <c r="PQ131" s="87"/>
      <c r="PR131" s="87"/>
      <c r="PS131" s="87"/>
      <c r="PT131" s="87"/>
      <c r="PU131" s="87"/>
      <c r="PV131" s="87"/>
      <c r="PW131" s="87"/>
      <c r="PX131" s="87"/>
      <c r="PY131" s="87"/>
      <c r="PZ131" s="87"/>
      <c r="QA131" s="87"/>
      <c r="QB131" s="87"/>
      <c r="QC131" s="87"/>
      <c r="QD131" s="87"/>
      <c r="QE131" s="87"/>
      <c r="QF131" s="87"/>
      <c r="QG131" s="87"/>
      <c r="QH131" s="87"/>
      <c r="QI131" s="87"/>
      <c r="QJ131" s="87"/>
      <c r="QK131" s="87"/>
      <c r="QL131" s="87"/>
      <c r="QM131" s="87"/>
      <c r="QN131" s="87"/>
      <c r="QO131" s="87"/>
      <c r="QP131" s="87"/>
      <c r="QQ131" s="87"/>
      <c r="QR131" s="87"/>
      <c r="QS131" s="87"/>
      <c r="QT131" s="87"/>
      <c r="QU131" s="87"/>
      <c r="QV131" s="87"/>
      <c r="QW131" s="87"/>
      <c r="QX131" s="87"/>
      <c r="QY131" s="87"/>
      <c r="QZ131" s="87"/>
      <c r="RA131" s="87"/>
      <c r="RB131" s="87"/>
      <c r="RC131" s="87"/>
      <c r="RD131" s="87"/>
      <c r="RE131" s="87"/>
      <c r="RF131" s="87"/>
      <c r="RG131" s="87"/>
      <c r="RH131" s="87"/>
      <c r="RI131" s="87"/>
      <c r="RJ131" s="87"/>
      <c r="RK131" s="87"/>
      <c r="RL131" s="87"/>
      <c r="RM131" s="87"/>
      <c r="RN131" s="87"/>
      <c r="RO131" s="87"/>
      <c r="RP131" s="87"/>
      <c r="RQ131" s="87"/>
      <c r="RR131" s="87"/>
      <c r="RS131" s="87"/>
      <c r="RT131" s="87"/>
      <c r="RU131" s="87"/>
      <c r="RV131" s="87"/>
      <c r="RW131" s="87"/>
      <c r="RX131" s="87"/>
      <c r="RY131" s="87"/>
      <c r="RZ131" s="87"/>
      <c r="SA131" s="87"/>
      <c r="SB131" s="87"/>
      <c r="SC131" s="87"/>
      <c r="SD131" s="87"/>
      <c r="SE131" s="87"/>
      <c r="SF131" s="87"/>
      <c r="SG131" s="87"/>
      <c r="SH131" s="87"/>
      <c r="SI131" s="87"/>
      <c r="SJ131" s="87"/>
      <c r="SK131" s="87"/>
      <c r="SL131" s="87"/>
      <c r="SM131" s="87"/>
      <c r="SN131" s="87"/>
      <c r="SO131" s="87"/>
      <c r="SP131" s="87"/>
      <c r="SQ131" s="87"/>
      <c r="SR131" s="87"/>
      <c r="SS131" s="87"/>
      <c r="ST131" s="87"/>
      <c r="SU131" s="87"/>
      <c r="SV131" s="87"/>
      <c r="SW131" s="87"/>
      <c r="SX131" s="87"/>
      <c r="SY131" s="87"/>
      <c r="SZ131" s="87"/>
      <c r="TA131" s="87"/>
      <c r="TB131" s="87"/>
      <c r="TC131" s="87"/>
      <c r="TD131" s="87"/>
      <c r="TE131" s="87"/>
      <c r="TF131" s="87"/>
      <c r="TG131" s="87"/>
      <c r="TH131" s="87"/>
      <c r="TI131" s="87"/>
      <c r="TJ131" s="87"/>
      <c r="TK131" s="87"/>
      <c r="TL131" s="87"/>
      <c r="TM131" s="87"/>
      <c r="TN131" s="87"/>
      <c r="TO131" s="87"/>
      <c r="TP131" s="87"/>
      <c r="TQ131" s="87"/>
      <c r="TR131" s="87"/>
      <c r="TS131" s="87"/>
      <c r="TT131" s="87"/>
      <c r="TU131" s="87"/>
      <c r="TV131" s="87"/>
      <c r="TW131" s="87"/>
      <c r="TX131" s="87"/>
      <c r="TY131" s="87"/>
      <c r="TZ131" s="87"/>
      <c r="UA131" s="87"/>
      <c r="UB131" s="87"/>
      <c r="UC131" s="87"/>
      <c r="UD131" s="87"/>
      <c r="UE131" s="87"/>
      <c r="UF131" s="87"/>
      <c r="UG131" s="87"/>
      <c r="UH131" s="87"/>
      <c r="UI131" s="87"/>
      <c r="UJ131" s="87"/>
      <c r="UK131" s="87"/>
      <c r="UL131" s="87"/>
      <c r="UM131" s="87"/>
      <c r="UN131" s="87"/>
      <c r="UO131" s="87"/>
      <c r="UP131" s="87"/>
      <c r="UQ131" s="87"/>
      <c r="UR131" s="87"/>
      <c r="US131" s="87"/>
      <c r="UT131" s="87"/>
      <c r="UU131" s="87"/>
      <c r="UV131" s="87"/>
      <c r="UW131" s="87"/>
      <c r="UX131" s="87"/>
      <c r="UY131" s="87"/>
      <c r="UZ131" s="87"/>
      <c r="VA131" s="87"/>
      <c r="VB131" s="87"/>
      <c r="VC131" s="87"/>
      <c r="VD131" s="87"/>
      <c r="VE131" s="87"/>
      <c r="VF131" s="87"/>
      <c r="VG131" s="87"/>
      <c r="VH131" s="87"/>
      <c r="VI131" s="87"/>
      <c r="VJ131" s="87"/>
      <c r="VK131" s="87"/>
      <c r="VL131" s="87"/>
      <c r="VM131" s="87"/>
      <c r="VN131" s="87"/>
      <c r="VO131" s="87"/>
      <c r="VP131" s="87"/>
      <c r="VQ131" s="87"/>
      <c r="VR131" s="87"/>
      <c r="VS131" s="87"/>
      <c r="VT131" s="87"/>
      <c r="VU131" s="87"/>
      <c r="VV131" s="87"/>
      <c r="VW131" s="87"/>
      <c r="VX131" s="87"/>
      <c r="VY131" s="87"/>
      <c r="VZ131" s="87"/>
      <c r="WA131" s="87"/>
      <c r="WB131" s="87"/>
      <c r="WC131" s="87"/>
      <c r="WD131" s="87"/>
      <c r="WE131" s="87"/>
      <c r="WF131" s="87"/>
      <c r="WG131" s="87"/>
      <c r="WH131" s="87"/>
      <c r="WI131" s="87"/>
      <c r="WJ131" s="87"/>
      <c r="WK131" s="87"/>
      <c r="WL131" s="87"/>
      <c r="WM131" s="87"/>
      <c r="WN131" s="87"/>
      <c r="WO131" s="87"/>
      <c r="WP131" s="87"/>
      <c r="WQ131" s="87"/>
      <c r="WR131" s="87"/>
      <c r="WS131" s="87"/>
      <c r="WT131" s="87"/>
      <c r="WU131" s="87"/>
      <c r="WV131" s="87"/>
      <c r="WW131" s="87"/>
      <c r="WX131" s="87"/>
      <c r="WY131" s="87"/>
      <c r="WZ131" s="87"/>
      <c r="XA131" s="87"/>
      <c r="XB131" s="87"/>
      <c r="XC131" s="87"/>
      <c r="XD131" s="87"/>
      <c r="XE131" s="87"/>
      <c r="XF131" s="87"/>
      <c r="XG131" s="87"/>
      <c r="XH131" s="87"/>
      <c r="XI131" s="87"/>
      <c r="XJ131" s="87"/>
      <c r="XK131" s="87"/>
      <c r="XL131" s="87"/>
      <c r="XM131" s="87"/>
      <c r="XN131" s="87"/>
      <c r="XO131" s="87"/>
      <c r="XP131" s="87"/>
      <c r="XQ131" s="87"/>
      <c r="XR131" s="87"/>
      <c r="XS131" s="87"/>
      <c r="XT131" s="87"/>
      <c r="XU131" s="87"/>
      <c r="XV131" s="87"/>
      <c r="XW131" s="87"/>
      <c r="XX131" s="87"/>
      <c r="XY131" s="87"/>
      <c r="XZ131" s="87"/>
      <c r="YA131" s="87"/>
      <c r="YB131" s="87"/>
      <c r="YC131" s="87"/>
      <c r="YD131" s="87"/>
      <c r="YE131" s="87"/>
      <c r="YF131" s="87"/>
      <c r="YG131" s="87"/>
      <c r="YH131" s="87"/>
      <c r="YI131" s="87"/>
      <c r="YJ131" s="87"/>
      <c r="YK131" s="87"/>
      <c r="YL131" s="87"/>
      <c r="YM131" s="87"/>
      <c r="YN131" s="87"/>
      <c r="YO131" s="87"/>
      <c r="YP131" s="87"/>
      <c r="YQ131" s="87"/>
      <c r="YR131" s="87"/>
      <c r="YS131" s="87"/>
      <c r="YT131" s="87"/>
      <c r="YU131" s="87"/>
      <c r="YV131" s="87"/>
      <c r="YW131" s="87"/>
      <c r="YX131" s="87"/>
      <c r="YY131" s="87"/>
      <c r="YZ131" s="87"/>
      <c r="ZA131" s="87"/>
      <c r="ZB131" s="87"/>
      <c r="ZC131" s="87"/>
      <c r="ZD131" s="87"/>
      <c r="ZE131" s="87"/>
      <c r="ZF131" s="87"/>
      <c r="ZG131" s="87"/>
      <c r="ZH131" s="87"/>
      <c r="ZI131" s="87"/>
      <c r="ZJ131" s="87"/>
      <c r="ZK131" s="87"/>
      <c r="ZL131" s="87"/>
      <c r="ZM131" s="87"/>
      <c r="ZN131" s="87"/>
      <c r="ZO131" s="87"/>
      <c r="ZP131" s="87"/>
      <c r="ZQ131" s="87"/>
      <c r="ZR131" s="87"/>
      <c r="ZS131" s="87"/>
      <c r="ZT131" s="87"/>
      <c r="ZU131" s="87"/>
      <c r="ZV131" s="87"/>
      <c r="ZW131" s="87"/>
      <c r="ZX131" s="87"/>
      <c r="ZY131" s="87"/>
      <c r="ZZ131" s="87"/>
      <c r="AAA131" s="87"/>
      <c r="AAB131" s="87"/>
      <c r="AAC131" s="87"/>
      <c r="AAD131" s="87"/>
      <c r="AAE131" s="87"/>
      <c r="AAF131" s="87"/>
      <c r="AAG131" s="87"/>
      <c r="AAH131" s="87"/>
      <c r="AAI131" s="87"/>
      <c r="AAJ131" s="87"/>
      <c r="AAK131" s="87"/>
      <c r="AAL131" s="87"/>
      <c r="AAM131" s="87"/>
      <c r="AAN131" s="87"/>
      <c r="AAO131" s="87"/>
      <c r="AAP131" s="87"/>
      <c r="AAQ131" s="87"/>
      <c r="AAR131" s="87"/>
      <c r="AAS131" s="87"/>
      <c r="AAT131" s="87"/>
      <c r="AAU131" s="87"/>
      <c r="AAV131" s="87"/>
      <c r="AAW131" s="87"/>
      <c r="AAX131" s="87"/>
      <c r="AAY131" s="87"/>
      <c r="AAZ131" s="87"/>
      <c r="ABA131" s="87"/>
      <c r="ABB131" s="87"/>
      <c r="ABC131" s="87"/>
      <c r="ABD131" s="87"/>
      <c r="ABE131" s="87"/>
      <c r="ABF131" s="87"/>
      <c r="ABG131" s="87"/>
      <c r="ABH131" s="87"/>
      <c r="ABI131" s="87"/>
      <c r="ABJ131" s="87"/>
      <c r="ABK131" s="87"/>
      <c r="ABL131" s="87"/>
      <c r="ABM131" s="87"/>
      <c r="ABN131" s="87"/>
      <c r="ABO131" s="87"/>
      <c r="ABP131" s="87"/>
      <c r="ABQ131" s="87"/>
      <c r="ABR131" s="87"/>
      <c r="ABS131" s="87"/>
      <c r="ABT131" s="87"/>
      <c r="ABU131" s="87"/>
      <c r="ABV131" s="87"/>
      <c r="ABW131" s="87"/>
      <c r="ABX131" s="87"/>
      <c r="ABY131" s="87"/>
      <c r="ABZ131" s="87"/>
      <c r="ACA131" s="87"/>
      <c r="ACB131" s="87"/>
      <c r="ACC131" s="87"/>
      <c r="ACD131" s="87"/>
      <c r="ACE131" s="87"/>
      <c r="ACF131" s="87"/>
      <c r="ACG131" s="87"/>
      <c r="ACH131" s="87"/>
      <c r="ACI131" s="87"/>
      <c r="ACJ131" s="87"/>
      <c r="ACK131" s="87"/>
      <c r="ACL131" s="87"/>
      <c r="ACM131" s="87"/>
      <c r="ACN131" s="87"/>
      <c r="ACO131" s="87"/>
      <c r="ACP131" s="87"/>
      <c r="ACQ131" s="87"/>
      <c r="ACR131" s="87"/>
      <c r="ACS131" s="87"/>
      <c r="ACT131" s="87"/>
      <c r="ACU131" s="87"/>
      <c r="ACV131" s="87"/>
      <c r="ACW131" s="87"/>
      <c r="ACX131" s="87"/>
      <c r="ACY131" s="87"/>
      <c r="ACZ131" s="87"/>
      <c r="ADA131" s="87"/>
      <c r="ADB131" s="87"/>
      <c r="ADC131" s="87"/>
      <c r="ADD131" s="87"/>
      <c r="ADE131" s="87"/>
      <c r="ADF131" s="87"/>
      <c r="ADG131" s="87"/>
      <c r="ADH131" s="87"/>
      <c r="ADI131" s="87"/>
      <c r="ADJ131" s="87"/>
      <c r="ADK131" s="87"/>
      <c r="ADL131" s="87"/>
      <c r="ADM131" s="87"/>
      <c r="ADN131" s="87"/>
      <c r="ADO131" s="87"/>
      <c r="ADP131" s="87"/>
      <c r="ADQ131" s="87"/>
      <c r="ADR131" s="87"/>
      <c r="ADS131" s="87"/>
      <c r="ADT131" s="87"/>
      <c r="ADU131" s="87"/>
      <c r="ADV131" s="87"/>
      <c r="ADW131" s="87"/>
      <c r="ADX131" s="87"/>
      <c r="ADY131" s="87"/>
      <c r="ADZ131" s="87"/>
      <c r="AEA131" s="87"/>
      <c r="AEB131" s="87"/>
      <c r="AEC131" s="87"/>
      <c r="AED131" s="87"/>
      <c r="AEE131" s="87"/>
      <c r="AEF131" s="87"/>
      <c r="AEG131" s="87"/>
      <c r="AEH131" s="87"/>
      <c r="AEI131" s="87"/>
      <c r="AEJ131" s="87"/>
      <c r="AEK131" s="87"/>
      <c r="AEL131" s="87"/>
      <c r="AEM131" s="87"/>
      <c r="AEN131" s="87"/>
      <c r="AEO131" s="87"/>
      <c r="AEP131" s="87"/>
      <c r="AEQ131" s="87"/>
      <c r="AER131" s="87"/>
      <c r="AES131" s="87"/>
      <c r="AET131" s="87"/>
      <c r="AEU131" s="87"/>
      <c r="AEV131" s="87"/>
      <c r="AEW131" s="87"/>
      <c r="AEX131" s="87"/>
      <c r="AEY131" s="87"/>
      <c r="AEZ131" s="87"/>
      <c r="AFA131" s="87"/>
      <c r="AFB131" s="87"/>
      <c r="AFC131" s="87"/>
      <c r="AFD131" s="87"/>
      <c r="AFE131" s="87"/>
      <c r="AFF131" s="87"/>
      <c r="AFG131" s="87"/>
      <c r="AFH131" s="87"/>
      <c r="AFI131" s="87"/>
      <c r="AFJ131" s="87"/>
      <c r="AFK131" s="87"/>
      <c r="AFL131" s="87"/>
      <c r="AFM131" s="87"/>
      <c r="AFN131" s="87"/>
      <c r="AFO131" s="87"/>
      <c r="AFP131" s="87"/>
      <c r="AFQ131" s="87"/>
      <c r="AFR131" s="87"/>
      <c r="AFS131" s="87"/>
      <c r="AFT131" s="87"/>
      <c r="AFU131" s="87"/>
      <c r="AFV131" s="87"/>
      <c r="AFW131" s="87"/>
      <c r="AFX131" s="87"/>
      <c r="AFY131" s="87"/>
      <c r="AFZ131" s="87"/>
      <c r="AGA131" s="87"/>
      <c r="AGB131" s="87"/>
      <c r="AGC131" s="87"/>
      <c r="AGD131" s="87"/>
      <c r="AGE131" s="87"/>
      <c r="AGF131" s="87"/>
      <c r="AGG131" s="87"/>
      <c r="AGH131" s="87"/>
      <c r="AGI131" s="87"/>
      <c r="AGJ131" s="87"/>
      <c r="AGK131" s="87"/>
      <c r="AGL131" s="87"/>
      <c r="AGM131" s="87"/>
      <c r="AGN131" s="87"/>
      <c r="AGO131" s="87"/>
      <c r="AGP131" s="87"/>
      <c r="AGQ131" s="87"/>
      <c r="AGR131" s="87"/>
      <c r="AGS131" s="87"/>
      <c r="AGT131" s="87"/>
      <c r="AGU131" s="87"/>
      <c r="AGV131" s="87"/>
      <c r="AGW131" s="87"/>
      <c r="AGX131" s="87"/>
      <c r="AGY131" s="87"/>
      <c r="AGZ131" s="87"/>
      <c r="AHA131" s="87"/>
      <c r="AHB131" s="87"/>
      <c r="AHC131" s="87"/>
      <c r="AHD131" s="87"/>
      <c r="AHE131" s="87"/>
      <c r="AHF131" s="87"/>
      <c r="AHG131" s="87"/>
      <c r="AHH131" s="87"/>
      <c r="AHI131" s="87"/>
      <c r="AHJ131" s="87"/>
      <c r="AHK131" s="87"/>
      <c r="AHL131" s="87"/>
      <c r="AHM131" s="87"/>
      <c r="AHN131" s="87"/>
      <c r="AHO131" s="87"/>
      <c r="AHP131" s="87"/>
      <c r="AHQ131" s="87"/>
      <c r="AHR131" s="87"/>
      <c r="AHS131" s="87"/>
      <c r="AHT131" s="87"/>
      <c r="AHU131" s="87"/>
      <c r="AHV131" s="87"/>
      <c r="AHW131" s="87"/>
      <c r="AHX131" s="87"/>
      <c r="AHY131" s="87"/>
      <c r="AHZ131" s="87"/>
      <c r="AIA131" s="87"/>
      <c r="AIB131" s="87"/>
      <c r="AIC131" s="87"/>
      <c r="AID131" s="87"/>
      <c r="AIE131" s="87"/>
      <c r="AIF131" s="87"/>
      <c r="AIG131" s="87"/>
      <c r="AIH131" s="87"/>
      <c r="AII131" s="87"/>
      <c r="AIJ131" s="87"/>
      <c r="AIK131" s="87"/>
      <c r="AIL131" s="87"/>
      <c r="AIM131" s="87"/>
      <c r="AIN131" s="87"/>
      <c r="AIO131" s="87"/>
      <c r="AIP131" s="87"/>
      <c r="AIQ131" s="87"/>
      <c r="AIR131" s="87"/>
      <c r="AIS131" s="87"/>
      <c r="AIT131" s="87"/>
      <c r="AIU131" s="87"/>
      <c r="AIV131" s="87"/>
      <c r="AIW131" s="87"/>
      <c r="AIX131" s="87"/>
      <c r="AIY131" s="87"/>
      <c r="AIZ131" s="87"/>
      <c r="AJA131" s="87"/>
      <c r="AJB131" s="87"/>
      <c r="AJC131" s="87"/>
      <c r="AJD131" s="87"/>
      <c r="AJE131" s="87"/>
      <c r="AJF131" s="87"/>
      <c r="AJG131" s="87"/>
      <c r="AJH131" s="87"/>
      <c r="AJI131" s="87"/>
      <c r="AJJ131" s="87"/>
      <c r="AJK131" s="87"/>
      <c r="AJL131" s="87"/>
      <c r="AJM131" s="87"/>
      <c r="AJN131" s="87"/>
      <c r="AJO131" s="87"/>
      <c r="AJP131" s="87"/>
      <c r="AJQ131" s="87"/>
      <c r="AJR131" s="87"/>
      <c r="AJS131" s="87"/>
      <c r="AJT131" s="87"/>
      <c r="AJU131" s="87"/>
      <c r="AJV131" s="87"/>
      <c r="AJW131" s="87"/>
      <c r="AJX131" s="87"/>
      <c r="AJY131" s="87"/>
      <c r="AJZ131" s="87"/>
      <c r="AKA131" s="87"/>
      <c r="AKB131" s="87"/>
      <c r="AKC131" s="87"/>
      <c r="AKD131" s="87"/>
      <c r="AKE131" s="87"/>
      <c r="AKF131" s="87"/>
      <c r="AKG131" s="87"/>
      <c r="AKH131" s="87"/>
      <c r="AKI131" s="87"/>
      <c r="AKJ131" s="87"/>
      <c r="AKK131" s="87"/>
      <c r="AKL131" s="87"/>
      <c r="AKM131" s="87"/>
      <c r="AKN131" s="87"/>
      <c r="AKO131" s="87"/>
      <c r="AKP131" s="87"/>
      <c r="AKQ131" s="87"/>
      <c r="AKR131" s="87"/>
      <c r="AKS131" s="87"/>
      <c r="AKT131" s="87"/>
      <c r="AKU131" s="87"/>
      <c r="AKV131" s="87"/>
      <c r="AKW131" s="87"/>
      <c r="AKX131" s="87"/>
      <c r="AKY131" s="87"/>
      <c r="AKZ131" s="87"/>
      <c r="ALA131" s="87"/>
      <c r="ALB131" s="87"/>
      <c r="ALC131" s="87"/>
      <c r="ALD131" s="87"/>
      <c r="ALE131" s="87"/>
      <c r="ALF131" s="87"/>
      <c r="ALG131" s="87"/>
      <c r="ALH131" s="87"/>
      <c r="ALI131" s="87"/>
      <c r="ALJ131" s="87"/>
      <c r="ALK131" s="87"/>
      <c r="ALL131" s="87"/>
      <c r="ALM131" s="87"/>
      <c r="ALN131" s="87"/>
      <c r="ALO131" s="87"/>
      <c r="ALP131" s="87"/>
      <c r="ALQ131" s="87"/>
      <c r="ALR131" s="87"/>
      <c r="ALS131" s="87"/>
      <c r="ALT131" s="87"/>
      <c r="ALU131" s="87"/>
      <c r="ALV131" s="87"/>
      <c r="ALW131" s="87"/>
      <c r="ALX131" s="87"/>
      <c r="ALY131" s="87"/>
      <c r="ALZ131" s="87"/>
      <c r="AMA131" s="87"/>
      <c r="AMB131" s="87"/>
      <c r="AMC131" s="87"/>
      <c r="AMD131" s="87"/>
      <c r="AME131" s="87"/>
      <c r="AMF131" s="87"/>
      <c r="AMG131" s="87"/>
      <c r="AMH131" s="87"/>
      <c r="AMI131" s="87"/>
      <c r="AMJ131" s="87"/>
      <c r="AMK131" s="87"/>
      <c r="AML131" s="87"/>
      <c r="AMM131" s="87"/>
      <c r="AMN131" s="87"/>
      <c r="AMO131" s="87"/>
      <c r="AMP131" s="87"/>
      <c r="AMQ131" s="87"/>
      <c r="AMR131" s="87"/>
      <c r="AMS131" s="87"/>
      <c r="AMT131" s="87"/>
      <c r="AMU131" s="87"/>
      <c r="AMV131" s="87"/>
      <c r="AMW131" s="87"/>
      <c r="AMX131" s="87"/>
      <c r="AMY131" s="87"/>
      <c r="AMZ131" s="87"/>
      <c r="ANA131" s="87"/>
      <c r="ANB131" s="87"/>
      <c r="ANC131" s="87"/>
      <c r="AND131" s="87"/>
      <c r="ANE131" s="87"/>
      <c r="ANF131" s="87"/>
      <c r="ANG131" s="87"/>
      <c r="ANH131" s="87"/>
      <c r="ANI131" s="87"/>
      <c r="ANJ131" s="87"/>
      <c r="ANK131" s="87"/>
      <c r="ANL131" s="87"/>
      <c r="ANM131" s="87"/>
      <c r="ANN131" s="87"/>
      <c r="ANO131" s="87"/>
      <c r="ANP131" s="87"/>
      <c r="ANQ131" s="87"/>
      <c r="ANR131" s="87"/>
      <c r="ANS131" s="87"/>
      <c r="ANT131" s="87"/>
      <c r="ANU131" s="87"/>
      <c r="ANV131" s="87"/>
      <c r="ANW131" s="87"/>
      <c r="ANX131" s="87"/>
      <c r="ANY131" s="87"/>
      <c r="ANZ131" s="87"/>
      <c r="AOA131" s="87"/>
      <c r="AOB131" s="87"/>
      <c r="AOC131" s="87"/>
      <c r="AOD131" s="87"/>
      <c r="AOE131" s="87"/>
      <c r="AOF131" s="87"/>
      <c r="AOG131" s="87"/>
      <c r="AOH131" s="87"/>
      <c r="AOI131" s="87"/>
      <c r="AOJ131" s="87"/>
      <c r="AOK131" s="87"/>
      <c r="AOL131" s="87"/>
      <c r="AOM131" s="87"/>
      <c r="AON131" s="87"/>
      <c r="AOO131" s="87"/>
      <c r="AOP131" s="87"/>
      <c r="AOQ131" s="87"/>
      <c r="AOR131" s="87"/>
      <c r="AOS131" s="87"/>
      <c r="AOT131" s="87"/>
      <c r="AOU131" s="87"/>
      <c r="AOV131" s="87"/>
      <c r="AOW131" s="87"/>
      <c r="AOX131" s="87"/>
      <c r="AOY131" s="87"/>
      <c r="AOZ131" s="87"/>
      <c r="APA131" s="87"/>
      <c r="APB131" s="87"/>
      <c r="APC131" s="87"/>
      <c r="APD131" s="87"/>
      <c r="APE131" s="87"/>
      <c r="APF131" s="87"/>
      <c r="APG131" s="87"/>
      <c r="APH131" s="87"/>
      <c r="API131" s="87"/>
      <c r="APJ131" s="87"/>
      <c r="APK131" s="87"/>
      <c r="APL131" s="87"/>
      <c r="APM131" s="87"/>
      <c r="APN131" s="87"/>
      <c r="APO131" s="87"/>
      <c r="APP131" s="87"/>
      <c r="APQ131" s="87"/>
      <c r="APR131" s="87"/>
      <c r="APS131" s="87"/>
      <c r="APT131" s="87"/>
      <c r="APU131" s="87"/>
      <c r="APV131" s="87"/>
      <c r="APW131" s="87"/>
      <c r="APX131" s="87"/>
      <c r="APY131" s="87"/>
      <c r="APZ131" s="87"/>
      <c r="AQA131" s="87"/>
      <c r="AQB131" s="87"/>
      <c r="AQC131" s="87"/>
      <c r="AQD131" s="87"/>
      <c r="AQE131" s="87"/>
      <c r="AQF131" s="87"/>
      <c r="AQG131" s="87"/>
      <c r="AQH131" s="87"/>
      <c r="AQI131" s="87"/>
      <c r="AQJ131" s="87"/>
      <c r="AQK131" s="87"/>
      <c r="AQL131" s="87"/>
      <c r="AQM131" s="87"/>
      <c r="AQN131" s="87"/>
      <c r="AQO131" s="87"/>
      <c r="AQP131" s="87"/>
      <c r="AQQ131" s="87"/>
      <c r="AQR131" s="87"/>
      <c r="AQS131" s="87"/>
      <c r="AQT131" s="87"/>
      <c r="AQU131" s="87"/>
      <c r="AQV131" s="87"/>
      <c r="AQW131" s="87"/>
      <c r="AQX131" s="87"/>
      <c r="AQY131" s="87"/>
      <c r="AQZ131" s="87"/>
      <c r="ARA131" s="87"/>
      <c r="ARB131" s="87"/>
      <c r="ARC131" s="87"/>
      <c r="ARD131" s="87"/>
      <c r="ARE131" s="87"/>
      <c r="ARF131" s="87"/>
      <c r="ARG131" s="87"/>
      <c r="ARH131" s="87"/>
      <c r="ARI131" s="87"/>
      <c r="ARJ131" s="87"/>
      <c r="ARK131" s="87"/>
      <c r="ARL131" s="87"/>
      <c r="ARM131" s="87"/>
      <c r="ARN131" s="87"/>
      <c r="ARO131" s="87"/>
      <c r="ARP131" s="87"/>
      <c r="ARQ131" s="87"/>
      <c r="ARR131" s="87"/>
      <c r="ARS131" s="87"/>
      <c r="ART131" s="87"/>
      <c r="ARU131" s="87"/>
      <c r="ARV131" s="87"/>
      <c r="ARW131" s="87"/>
      <c r="ARX131" s="87"/>
      <c r="ARY131" s="87"/>
      <c r="ARZ131" s="87"/>
      <c r="ASA131" s="87"/>
      <c r="ASB131" s="87"/>
      <c r="ASC131" s="87"/>
      <c r="ASD131" s="87"/>
      <c r="ASE131" s="87"/>
      <c r="ASF131" s="87"/>
      <c r="ASG131" s="87"/>
      <c r="ASH131" s="87"/>
      <c r="ASI131" s="87"/>
      <c r="ASJ131" s="87"/>
      <c r="ASK131" s="87"/>
      <c r="ASL131" s="87"/>
      <c r="ASM131" s="87"/>
      <c r="ASN131" s="87"/>
      <c r="ASO131" s="87"/>
      <c r="ASP131" s="87"/>
      <c r="ASQ131" s="87"/>
      <c r="ASR131" s="87"/>
      <c r="ASS131" s="87"/>
      <c r="AST131" s="87"/>
      <c r="ASU131" s="87"/>
      <c r="ASV131" s="87"/>
      <c r="ASW131" s="87"/>
      <c r="ASX131" s="87"/>
      <c r="ASY131" s="87"/>
      <c r="ASZ131" s="87"/>
      <c r="ATA131" s="87"/>
      <c r="ATB131" s="87"/>
      <c r="ATC131" s="87"/>
      <c r="ATD131" s="87"/>
      <c r="ATE131" s="87"/>
      <c r="ATF131" s="87"/>
      <c r="ATG131" s="87"/>
      <c r="ATH131" s="87"/>
      <c r="ATI131" s="87"/>
      <c r="ATJ131" s="87"/>
      <c r="ATK131" s="87"/>
      <c r="ATL131" s="87"/>
      <c r="ATM131" s="87"/>
      <c r="ATN131" s="87"/>
      <c r="ATO131" s="87"/>
      <c r="ATP131" s="87"/>
      <c r="ATQ131" s="87"/>
      <c r="ATR131" s="87"/>
      <c r="ATS131" s="87"/>
      <c r="ATT131" s="87"/>
      <c r="ATU131" s="87"/>
      <c r="ATV131" s="87"/>
      <c r="ATW131" s="87"/>
      <c r="ATX131" s="87"/>
      <c r="ATY131" s="87"/>
      <c r="ATZ131" s="87"/>
      <c r="AUA131" s="87"/>
      <c r="AUB131" s="87"/>
      <c r="AUC131" s="87"/>
      <c r="AUD131" s="87"/>
      <c r="AUE131" s="87"/>
      <c r="AUF131" s="87"/>
      <c r="AUG131" s="87"/>
      <c r="AUH131" s="87"/>
      <c r="AUI131" s="87"/>
      <c r="AUJ131" s="87"/>
      <c r="AUK131" s="87"/>
      <c r="AUL131" s="87"/>
      <c r="AUM131" s="87"/>
      <c r="AUN131" s="87"/>
      <c r="AUO131" s="87"/>
      <c r="AUP131" s="87"/>
      <c r="AUQ131" s="87"/>
      <c r="AUR131" s="87"/>
      <c r="AUS131" s="87"/>
      <c r="AUT131" s="87"/>
      <c r="AUU131" s="87"/>
      <c r="AUV131" s="87"/>
      <c r="AUW131" s="87"/>
      <c r="AUX131" s="87"/>
      <c r="AUY131" s="87"/>
      <c r="AUZ131" s="87"/>
      <c r="AVA131" s="87"/>
      <c r="AVB131" s="87"/>
      <c r="AVC131" s="87"/>
      <c r="AVD131" s="87"/>
      <c r="AVE131" s="87"/>
      <c r="AVF131" s="87"/>
      <c r="AVG131" s="87"/>
      <c r="AVH131" s="87"/>
      <c r="AVI131" s="87"/>
      <c r="AVJ131" s="87"/>
      <c r="AVK131" s="87"/>
      <c r="AVL131" s="87"/>
      <c r="AVM131" s="87"/>
      <c r="AVN131" s="87"/>
      <c r="AVO131" s="87"/>
      <c r="AVP131" s="87"/>
      <c r="AVQ131" s="87"/>
      <c r="AVR131" s="87"/>
      <c r="AVS131" s="87"/>
      <c r="AVT131" s="87"/>
      <c r="AVU131" s="87"/>
      <c r="AVV131" s="87"/>
      <c r="AVW131" s="87"/>
      <c r="AVX131" s="87"/>
      <c r="AVY131" s="87"/>
      <c r="AVZ131" s="87"/>
      <c r="AWA131" s="87"/>
      <c r="AWB131" s="87"/>
      <c r="AWC131" s="87"/>
      <c r="AWD131" s="87"/>
      <c r="AWE131" s="87"/>
      <c r="AWF131" s="87"/>
      <c r="AWG131" s="87"/>
      <c r="AWH131" s="87"/>
      <c r="AWI131" s="87"/>
      <c r="AWJ131" s="87"/>
      <c r="AWK131" s="87"/>
      <c r="AWL131" s="87"/>
      <c r="AWM131" s="87"/>
      <c r="AWN131" s="87"/>
      <c r="AWO131" s="87"/>
      <c r="AWP131" s="87"/>
      <c r="AWQ131" s="87"/>
      <c r="AWR131" s="87"/>
      <c r="AWS131" s="87"/>
      <c r="AWT131" s="87"/>
      <c r="AWU131" s="87"/>
      <c r="AWV131" s="87"/>
      <c r="AWW131" s="87"/>
      <c r="AWX131" s="87"/>
      <c r="AWY131" s="87"/>
      <c r="AWZ131" s="87"/>
      <c r="AXA131" s="87"/>
      <c r="AXB131" s="87"/>
      <c r="AXC131" s="87"/>
      <c r="AXD131" s="87"/>
      <c r="AXE131" s="87"/>
      <c r="AXF131" s="87"/>
      <c r="AXG131" s="87"/>
      <c r="AXH131" s="87"/>
      <c r="AXI131" s="87"/>
      <c r="AXJ131" s="87"/>
      <c r="AXK131" s="87"/>
      <c r="AXL131" s="87"/>
      <c r="AXM131" s="87"/>
      <c r="AXN131" s="87"/>
      <c r="AXO131" s="87"/>
      <c r="AXP131" s="87"/>
      <c r="AXQ131" s="87"/>
      <c r="AXR131" s="87"/>
      <c r="AXS131" s="87"/>
      <c r="AXT131" s="87"/>
      <c r="AXU131" s="87"/>
      <c r="AXV131" s="87"/>
      <c r="AXW131" s="87"/>
      <c r="AXX131" s="87"/>
      <c r="AXY131" s="87"/>
      <c r="AXZ131" s="87"/>
      <c r="AYA131" s="87"/>
      <c r="AYB131" s="87"/>
      <c r="AYC131" s="87"/>
      <c r="AYD131" s="87"/>
      <c r="AYE131" s="87"/>
      <c r="AYF131" s="87"/>
      <c r="AYG131" s="87"/>
      <c r="AYH131" s="87"/>
      <c r="AYI131" s="87"/>
      <c r="AYJ131" s="87"/>
      <c r="AYK131" s="87"/>
      <c r="AYL131" s="87"/>
      <c r="AYM131" s="87"/>
      <c r="AYN131" s="87"/>
      <c r="AYO131" s="87"/>
      <c r="AYP131" s="87"/>
      <c r="AYQ131" s="87"/>
      <c r="AYR131" s="87"/>
      <c r="AYS131" s="87"/>
      <c r="AYT131" s="87"/>
      <c r="AYU131" s="87"/>
      <c r="AYV131" s="87"/>
      <c r="AYW131" s="87"/>
      <c r="AYX131" s="87"/>
      <c r="AYY131" s="87"/>
      <c r="AYZ131" s="87"/>
      <c r="AZA131" s="87"/>
      <c r="AZB131" s="87"/>
      <c r="AZC131" s="87"/>
      <c r="AZD131" s="87"/>
      <c r="AZE131" s="87"/>
      <c r="AZF131" s="87"/>
      <c r="AZG131" s="87"/>
      <c r="AZH131" s="87"/>
      <c r="AZI131" s="87"/>
      <c r="AZJ131" s="87"/>
      <c r="AZK131" s="87"/>
      <c r="AZL131" s="87"/>
      <c r="AZM131" s="87"/>
      <c r="AZN131" s="87"/>
      <c r="AZO131" s="87"/>
      <c r="AZP131" s="87"/>
      <c r="AZQ131" s="87"/>
      <c r="AZR131" s="87"/>
      <c r="AZS131" s="87"/>
      <c r="AZT131" s="87"/>
      <c r="AZU131" s="87"/>
      <c r="AZV131" s="87"/>
      <c r="AZW131" s="87"/>
      <c r="AZX131" s="87"/>
      <c r="AZY131" s="87"/>
      <c r="AZZ131" s="87"/>
      <c r="BAA131" s="87"/>
      <c r="BAB131" s="87"/>
      <c r="BAC131" s="87"/>
      <c r="BAD131" s="87"/>
      <c r="BAE131" s="87"/>
      <c r="BAF131" s="87"/>
      <c r="BAG131" s="87"/>
      <c r="BAH131" s="87"/>
      <c r="BAI131" s="87"/>
      <c r="BAJ131" s="87"/>
      <c r="BAK131" s="87"/>
      <c r="BAL131" s="87"/>
      <c r="BAM131" s="87"/>
      <c r="BAN131" s="87"/>
      <c r="BAO131" s="87"/>
      <c r="BAP131" s="87"/>
      <c r="BAQ131" s="87"/>
      <c r="BAR131" s="87"/>
      <c r="BAS131" s="87"/>
      <c r="BAT131" s="87"/>
      <c r="BAU131" s="87"/>
      <c r="BAV131" s="87"/>
      <c r="BAW131" s="87"/>
      <c r="BAX131" s="87"/>
      <c r="BAY131" s="87"/>
      <c r="BAZ131" s="87"/>
      <c r="BBA131" s="87"/>
      <c r="BBB131" s="87"/>
      <c r="BBC131" s="87"/>
      <c r="BBD131" s="87"/>
      <c r="BBE131" s="87"/>
      <c r="BBF131" s="87"/>
      <c r="BBG131" s="87"/>
      <c r="BBH131" s="87"/>
      <c r="BBI131" s="87"/>
      <c r="BBJ131" s="87"/>
      <c r="BBK131" s="87"/>
      <c r="BBL131" s="87"/>
      <c r="BBM131" s="87"/>
      <c r="BBN131" s="87"/>
      <c r="BBO131" s="87"/>
      <c r="BBP131" s="87"/>
      <c r="BBQ131" s="87"/>
      <c r="BBR131" s="87"/>
      <c r="BBS131" s="87"/>
      <c r="BBT131" s="87"/>
      <c r="BBU131" s="87"/>
      <c r="BBV131" s="87"/>
      <c r="BBW131" s="87"/>
      <c r="BBX131" s="87"/>
      <c r="BBY131" s="87"/>
      <c r="BBZ131" s="87"/>
      <c r="BCA131" s="87"/>
      <c r="BCB131" s="87"/>
      <c r="BCC131" s="87"/>
      <c r="BCD131" s="87"/>
      <c r="BCE131" s="87"/>
      <c r="BCF131" s="87"/>
      <c r="BCG131" s="87"/>
      <c r="BCH131" s="87"/>
      <c r="BCI131" s="87"/>
      <c r="BCJ131" s="87"/>
      <c r="BCK131" s="87"/>
      <c r="BCL131" s="87"/>
      <c r="BCM131" s="87"/>
      <c r="BCN131" s="87"/>
      <c r="BCO131" s="87"/>
      <c r="BCP131" s="87"/>
      <c r="BCQ131" s="87"/>
      <c r="BCR131" s="87"/>
      <c r="BCS131" s="87"/>
      <c r="BCT131" s="87"/>
      <c r="BCU131" s="87"/>
      <c r="BCV131" s="87"/>
      <c r="BCW131" s="87"/>
      <c r="BCX131" s="87"/>
      <c r="BCY131" s="87"/>
      <c r="BCZ131" s="87"/>
      <c r="BDA131" s="87"/>
      <c r="BDB131" s="87"/>
      <c r="BDC131" s="87"/>
      <c r="BDD131" s="87"/>
      <c r="BDE131" s="87"/>
      <c r="BDF131" s="87"/>
      <c r="BDG131" s="87"/>
      <c r="BDH131" s="87"/>
      <c r="BDI131" s="87"/>
      <c r="BDJ131" s="87"/>
      <c r="BDK131" s="87"/>
      <c r="BDL131" s="87"/>
      <c r="BDM131" s="87"/>
      <c r="BDN131" s="87"/>
      <c r="BDO131" s="87"/>
      <c r="BDP131" s="87"/>
      <c r="BDQ131" s="87"/>
      <c r="BDR131" s="87"/>
      <c r="BDS131" s="87"/>
      <c r="BDT131" s="87"/>
      <c r="BDU131" s="87"/>
      <c r="BDV131" s="87"/>
      <c r="BDW131" s="87"/>
      <c r="BDX131" s="87"/>
      <c r="BDY131" s="87"/>
      <c r="BDZ131" s="87"/>
      <c r="BEA131" s="87"/>
      <c r="BEB131" s="87"/>
      <c r="BEC131" s="87"/>
      <c r="BED131" s="87"/>
      <c r="BEE131" s="87"/>
      <c r="BEF131" s="87"/>
      <c r="BEG131" s="87"/>
      <c r="BEH131" s="87"/>
      <c r="BEI131" s="87"/>
      <c r="BEJ131" s="87"/>
      <c r="BEK131" s="87"/>
      <c r="BEL131" s="87"/>
      <c r="BEM131" s="87"/>
      <c r="BEN131" s="87"/>
      <c r="BEO131" s="87"/>
      <c r="BEP131" s="87"/>
      <c r="BEQ131" s="87"/>
      <c r="BER131" s="87"/>
      <c r="BES131" s="87"/>
      <c r="BET131" s="87"/>
      <c r="BEU131" s="87"/>
      <c r="BEV131" s="87"/>
      <c r="BEW131" s="87"/>
      <c r="BEX131" s="87"/>
      <c r="BEY131" s="87"/>
      <c r="BEZ131" s="87"/>
      <c r="BFA131" s="87"/>
      <c r="BFB131" s="87"/>
      <c r="BFC131" s="87"/>
      <c r="BFD131" s="87"/>
      <c r="BFE131" s="87"/>
      <c r="BFF131" s="87"/>
      <c r="BFG131" s="87"/>
      <c r="BFH131" s="87"/>
      <c r="BFI131" s="87"/>
      <c r="BFJ131" s="87"/>
      <c r="BFK131" s="87"/>
      <c r="BFL131" s="87"/>
      <c r="BFM131" s="87"/>
      <c r="BFN131" s="87"/>
      <c r="BFO131" s="87"/>
      <c r="BFP131" s="87"/>
      <c r="BFQ131" s="87"/>
      <c r="BFR131" s="87"/>
      <c r="BFS131" s="87"/>
      <c r="BFT131" s="87"/>
      <c r="BFU131" s="87"/>
      <c r="BFV131" s="87"/>
      <c r="BFW131" s="87"/>
      <c r="BFX131" s="87"/>
      <c r="BFY131" s="87"/>
      <c r="BFZ131" s="87"/>
      <c r="BGA131" s="87"/>
      <c r="BGB131" s="87"/>
      <c r="BGC131" s="87"/>
      <c r="BGD131" s="87"/>
      <c r="BGE131" s="87"/>
      <c r="BGF131" s="87"/>
      <c r="BGG131" s="87"/>
      <c r="BGH131" s="87"/>
      <c r="BGI131" s="87"/>
      <c r="BGJ131" s="87"/>
      <c r="BGK131" s="87"/>
      <c r="BGL131" s="87"/>
      <c r="BGM131" s="87"/>
      <c r="BGN131" s="87"/>
      <c r="BGO131" s="87"/>
      <c r="BGP131" s="87"/>
      <c r="BGQ131" s="87"/>
      <c r="BGR131" s="87"/>
      <c r="BGS131" s="87"/>
      <c r="BGT131" s="87"/>
      <c r="BGU131" s="87"/>
      <c r="BGV131" s="87"/>
      <c r="BGW131" s="87"/>
      <c r="BGX131" s="87"/>
      <c r="BGY131" s="87"/>
      <c r="BGZ131" s="87"/>
      <c r="BHA131" s="87"/>
      <c r="BHB131" s="87"/>
      <c r="BHC131" s="87"/>
      <c r="BHD131" s="87"/>
      <c r="BHE131" s="87"/>
      <c r="BHF131" s="87"/>
      <c r="BHG131" s="87"/>
      <c r="BHH131" s="87"/>
      <c r="BHI131" s="87"/>
      <c r="BHJ131" s="87"/>
      <c r="BHK131" s="87"/>
      <c r="BHL131" s="87"/>
      <c r="BHM131" s="87"/>
      <c r="BHN131" s="87"/>
      <c r="BHO131" s="87"/>
      <c r="BHP131" s="87"/>
      <c r="BHQ131" s="87"/>
      <c r="BHR131" s="87"/>
      <c r="BHS131" s="87"/>
      <c r="BHT131" s="87"/>
      <c r="BHU131" s="87"/>
      <c r="BHV131" s="87"/>
      <c r="BHW131" s="87"/>
      <c r="BHX131" s="87"/>
      <c r="BHY131" s="87"/>
      <c r="BHZ131" s="87"/>
      <c r="BIA131" s="87"/>
      <c r="BIB131" s="87"/>
      <c r="BIC131" s="87"/>
      <c r="BID131" s="87"/>
      <c r="BIE131" s="87"/>
      <c r="BIF131" s="87"/>
      <c r="BIG131" s="87"/>
      <c r="BIH131" s="87"/>
      <c r="BII131" s="87"/>
      <c r="BIJ131" s="87"/>
      <c r="BIK131" s="87"/>
      <c r="BIL131" s="87"/>
      <c r="BIM131" s="87"/>
      <c r="BIN131" s="87"/>
      <c r="BIO131" s="87"/>
      <c r="BIP131" s="87"/>
      <c r="BIQ131" s="87"/>
      <c r="BIR131" s="87"/>
      <c r="BIS131" s="87"/>
      <c r="BIT131" s="87"/>
      <c r="BIU131" s="87"/>
      <c r="BIV131" s="87"/>
      <c r="BIW131" s="87"/>
      <c r="BIX131" s="87"/>
      <c r="BIY131" s="87"/>
      <c r="BIZ131" s="87"/>
      <c r="BJA131" s="87"/>
      <c r="BJB131" s="87"/>
      <c r="BJC131" s="87"/>
      <c r="BJD131" s="87"/>
      <c r="BJE131" s="87"/>
      <c r="BJF131" s="87"/>
      <c r="BJG131" s="87"/>
      <c r="BJH131" s="87"/>
      <c r="BJI131" s="87"/>
      <c r="BJJ131" s="87"/>
      <c r="BJK131" s="87"/>
      <c r="BJL131" s="87"/>
      <c r="BJM131" s="87"/>
      <c r="BJN131" s="87"/>
      <c r="BJO131" s="87"/>
      <c r="BJP131" s="87"/>
      <c r="BJQ131" s="87"/>
      <c r="BJR131" s="87"/>
      <c r="BJS131" s="87"/>
      <c r="BJT131" s="87"/>
      <c r="BJU131" s="87"/>
      <c r="BJV131" s="87"/>
      <c r="BJW131" s="87"/>
      <c r="BJX131" s="87"/>
      <c r="BJY131" s="87"/>
      <c r="BJZ131" s="87"/>
      <c r="BKA131" s="87"/>
      <c r="BKB131" s="87"/>
      <c r="BKC131" s="87"/>
      <c r="BKD131" s="87"/>
      <c r="BKE131" s="87"/>
      <c r="BKF131" s="87"/>
      <c r="BKG131" s="87"/>
      <c r="BKH131" s="87"/>
      <c r="BKI131" s="87"/>
      <c r="BKJ131" s="87"/>
      <c r="BKK131" s="87"/>
      <c r="BKL131" s="87"/>
      <c r="BKM131" s="87"/>
      <c r="BKN131" s="87"/>
      <c r="BKO131" s="87"/>
      <c r="BKP131" s="87"/>
      <c r="BKQ131" s="87"/>
      <c r="BKR131" s="87"/>
      <c r="BKS131" s="87"/>
      <c r="BKT131" s="87"/>
      <c r="BKU131" s="87"/>
      <c r="BKV131" s="87"/>
      <c r="BKW131" s="87"/>
      <c r="BKX131" s="87"/>
      <c r="BKY131" s="87"/>
      <c r="BKZ131" s="87"/>
      <c r="BLA131" s="87"/>
      <c r="BLB131" s="87"/>
      <c r="BLC131" s="87"/>
      <c r="BLD131" s="87"/>
      <c r="BLE131" s="87"/>
      <c r="BLF131" s="87"/>
      <c r="BLG131" s="87"/>
      <c r="BLH131" s="87"/>
      <c r="BLI131" s="87"/>
      <c r="BLJ131" s="87"/>
      <c r="BLK131" s="87"/>
      <c r="BLL131" s="87"/>
      <c r="BLM131" s="87"/>
      <c r="BLN131" s="87"/>
      <c r="BLO131" s="87"/>
      <c r="BLP131" s="87"/>
      <c r="BLQ131" s="87"/>
      <c r="BLR131" s="87"/>
      <c r="BLS131" s="87"/>
      <c r="BLT131" s="87"/>
      <c r="BLU131" s="87"/>
      <c r="BLV131" s="87"/>
      <c r="BLW131" s="87"/>
      <c r="BLX131" s="87"/>
      <c r="BLY131" s="87"/>
      <c r="BLZ131" s="87"/>
      <c r="BMA131" s="87"/>
      <c r="BMB131" s="87"/>
      <c r="BMC131" s="87"/>
      <c r="BMD131" s="87"/>
      <c r="BME131" s="87"/>
      <c r="BMF131" s="87"/>
      <c r="BMG131" s="87"/>
      <c r="BMH131" s="87"/>
      <c r="BMI131" s="87"/>
      <c r="BMJ131" s="87"/>
      <c r="BMK131" s="87"/>
      <c r="BML131" s="87"/>
      <c r="BMM131" s="87"/>
      <c r="BMN131" s="87"/>
      <c r="BMO131" s="87"/>
      <c r="BMP131" s="87"/>
      <c r="BMQ131" s="87"/>
      <c r="BMR131" s="87"/>
      <c r="BMS131" s="87"/>
      <c r="BMT131" s="87"/>
      <c r="BMU131" s="87"/>
      <c r="BMV131" s="87"/>
      <c r="BMW131" s="87"/>
      <c r="BMX131" s="87"/>
      <c r="BMY131" s="87"/>
      <c r="BMZ131" s="87"/>
      <c r="BNA131" s="87"/>
      <c r="BNB131" s="87"/>
      <c r="BNC131" s="87"/>
      <c r="BND131" s="87"/>
      <c r="BNE131" s="87"/>
      <c r="BNF131" s="87"/>
      <c r="BNG131" s="87"/>
      <c r="BNH131" s="87"/>
      <c r="BNI131" s="87"/>
      <c r="BNJ131" s="87"/>
      <c r="BNK131" s="87"/>
      <c r="BNL131" s="87"/>
      <c r="BNM131" s="87"/>
      <c r="BNN131" s="87"/>
      <c r="BNO131" s="87"/>
      <c r="BNP131" s="87"/>
      <c r="BNQ131" s="87"/>
      <c r="BNR131" s="87"/>
      <c r="BNS131" s="87"/>
      <c r="BNT131" s="87"/>
      <c r="BNU131" s="87"/>
      <c r="BNV131" s="87"/>
      <c r="BNW131" s="87"/>
      <c r="BNX131" s="87"/>
      <c r="BNY131" s="87"/>
      <c r="BNZ131" s="87"/>
      <c r="BOA131" s="87"/>
      <c r="BOB131" s="87"/>
      <c r="BOC131" s="87"/>
      <c r="BOD131" s="87"/>
      <c r="BOE131" s="87"/>
      <c r="BOF131" s="87"/>
      <c r="BOG131" s="87"/>
      <c r="BOH131" s="87"/>
      <c r="BOI131" s="87"/>
      <c r="BOJ131" s="87"/>
      <c r="BOK131" s="87"/>
      <c r="BOL131" s="87"/>
      <c r="BOM131" s="87"/>
      <c r="BON131" s="87"/>
      <c r="BOO131" s="87"/>
      <c r="BOP131" s="87"/>
      <c r="BOQ131" s="87"/>
      <c r="BOR131" s="87"/>
      <c r="BOS131" s="87"/>
      <c r="BOT131" s="87"/>
      <c r="BOU131" s="87"/>
      <c r="BOV131" s="87"/>
      <c r="BOW131" s="87"/>
      <c r="BOX131" s="87"/>
      <c r="BOY131" s="87"/>
      <c r="BOZ131" s="87"/>
      <c r="BPA131" s="87"/>
      <c r="BPB131" s="87"/>
      <c r="BPC131" s="87"/>
      <c r="BPD131" s="87"/>
      <c r="BPE131" s="87"/>
      <c r="BPF131" s="87"/>
      <c r="BPG131" s="87"/>
      <c r="BPH131" s="87"/>
      <c r="BPI131" s="87"/>
      <c r="BPJ131" s="87"/>
      <c r="BPK131" s="87"/>
      <c r="BPL131" s="87"/>
      <c r="BPM131" s="87"/>
      <c r="BPN131" s="87"/>
      <c r="BPO131" s="87"/>
      <c r="BPP131" s="87"/>
      <c r="BPQ131" s="87"/>
      <c r="BPR131" s="87"/>
      <c r="BPS131" s="87"/>
      <c r="BPT131" s="87"/>
      <c r="BPU131" s="87"/>
      <c r="BPV131" s="87"/>
      <c r="BPW131" s="87"/>
      <c r="BPX131" s="87"/>
      <c r="BPY131" s="87"/>
      <c r="BPZ131" s="87"/>
      <c r="BQA131" s="87"/>
      <c r="BQB131" s="87"/>
      <c r="BQC131" s="87"/>
      <c r="BQD131" s="87"/>
      <c r="BQE131" s="87"/>
      <c r="BQF131" s="87"/>
      <c r="BQG131" s="87"/>
      <c r="BQH131" s="87"/>
      <c r="BQI131" s="87"/>
      <c r="BQJ131" s="87"/>
      <c r="BQK131" s="87"/>
      <c r="BQL131" s="87"/>
      <c r="BQM131" s="87"/>
      <c r="BQN131" s="87"/>
      <c r="BQO131" s="87"/>
      <c r="BQP131" s="87"/>
      <c r="BQQ131" s="87"/>
      <c r="BQR131" s="87"/>
      <c r="BQS131" s="87"/>
      <c r="BQT131" s="87"/>
      <c r="BQU131" s="87"/>
      <c r="BQV131" s="87"/>
      <c r="BQW131" s="87"/>
      <c r="BQX131" s="87"/>
      <c r="BQY131" s="87"/>
      <c r="BQZ131" s="87"/>
      <c r="BRA131" s="87"/>
      <c r="BRB131" s="87"/>
      <c r="BRC131" s="87"/>
      <c r="BRD131" s="87"/>
      <c r="BRE131" s="87"/>
      <c r="BRF131" s="87"/>
      <c r="BRG131" s="87"/>
      <c r="BRH131" s="87"/>
      <c r="BRI131" s="87"/>
      <c r="BRJ131" s="87"/>
      <c r="BRK131" s="87"/>
      <c r="BRL131" s="87"/>
      <c r="BRM131" s="87"/>
      <c r="BRN131" s="87"/>
      <c r="BRO131" s="87"/>
      <c r="BRP131" s="87"/>
      <c r="BRQ131" s="87"/>
      <c r="BRR131" s="87"/>
      <c r="BRS131" s="87"/>
      <c r="BRT131" s="87"/>
      <c r="BRU131" s="87"/>
      <c r="BRV131" s="87"/>
      <c r="BRW131" s="87"/>
      <c r="BRX131" s="87"/>
      <c r="BRY131" s="87"/>
      <c r="BRZ131" s="87"/>
      <c r="BSA131" s="87"/>
      <c r="BSB131" s="87"/>
      <c r="BSC131" s="87"/>
      <c r="BSD131" s="87"/>
      <c r="BSE131" s="87"/>
      <c r="BSF131" s="87"/>
      <c r="BSG131" s="87"/>
      <c r="BSH131" s="87"/>
      <c r="BSI131" s="87"/>
      <c r="BSJ131" s="87"/>
      <c r="BSK131" s="87"/>
      <c r="BSL131" s="87"/>
      <c r="BSM131" s="87"/>
      <c r="BSN131" s="87"/>
      <c r="BSO131" s="87"/>
      <c r="BSP131" s="87"/>
      <c r="BSQ131" s="87"/>
      <c r="BSR131" s="87"/>
      <c r="BSS131" s="87"/>
      <c r="BST131" s="87"/>
      <c r="BSU131" s="87"/>
      <c r="BSV131" s="87"/>
      <c r="BSW131" s="87"/>
      <c r="BSX131" s="87"/>
      <c r="BSY131" s="87"/>
      <c r="BSZ131" s="87"/>
      <c r="BTA131" s="87"/>
      <c r="BTB131" s="87"/>
      <c r="BTC131" s="87"/>
      <c r="BTD131" s="87"/>
      <c r="BTE131" s="87"/>
      <c r="BTF131" s="87"/>
      <c r="BTG131" s="87"/>
      <c r="BTH131" s="87"/>
      <c r="BTI131" s="87"/>
      <c r="BTJ131" s="87"/>
      <c r="BTK131" s="87"/>
      <c r="BTL131" s="87"/>
      <c r="BTM131" s="87"/>
      <c r="BTN131" s="87"/>
      <c r="BTO131" s="87"/>
      <c r="BTP131" s="87"/>
      <c r="BTQ131" s="87"/>
      <c r="BTR131" s="87"/>
      <c r="BTS131" s="87"/>
      <c r="BTT131" s="87"/>
      <c r="BTU131" s="87"/>
      <c r="BTV131" s="87"/>
      <c r="BTW131" s="87"/>
      <c r="BTX131" s="87"/>
      <c r="BTY131" s="87"/>
      <c r="BTZ131" s="87"/>
      <c r="BUA131" s="87"/>
      <c r="BUB131" s="87"/>
      <c r="BUC131" s="87"/>
      <c r="BUD131" s="87"/>
      <c r="BUE131" s="87"/>
      <c r="BUF131" s="87"/>
      <c r="BUG131" s="87"/>
      <c r="BUH131" s="87"/>
      <c r="BUI131" s="87"/>
      <c r="BUJ131" s="87"/>
      <c r="BUK131" s="87"/>
      <c r="BUL131" s="87"/>
      <c r="BUM131" s="87"/>
      <c r="BUN131" s="87"/>
      <c r="BUO131" s="87"/>
      <c r="BUP131" s="87"/>
      <c r="BUQ131" s="87"/>
      <c r="BUR131" s="87"/>
      <c r="BUS131" s="87"/>
      <c r="BUT131" s="87"/>
      <c r="BUU131" s="87"/>
      <c r="BUV131" s="87"/>
      <c r="BUW131" s="87"/>
      <c r="BUX131" s="87"/>
      <c r="BUY131" s="87"/>
      <c r="BUZ131" s="87"/>
      <c r="BVA131" s="87"/>
      <c r="BVB131" s="87"/>
      <c r="BVC131" s="87"/>
      <c r="BVD131" s="87"/>
      <c r="BVE131" s="87"/>
      <c r="BVF131" s="87"/>
      <c r="BVG131" s="87"/>
      <c r="BVH131" s="87"/>
      <c r="BVI131" s="87"/>
      <c r="BVJ131" s="87"/>
      <c r="BVK131" s="87"/>
      <c r="BVL131" s="87"/>
      <c r="BVM131" s="87"/>
      <c r="BVN131" s="87"/>
      <c r="BVO131" s="87"/>
      <c r="BVP131" s="87"/>
      <c r="BVQ131" s="87"/>
      <c r="BVR131" s="87"/>
      <c r="BVS131" s="87"/>
      <c r="BVT131" s="87"/>
      <c r="BVU131" s="87"/>
      <c r="BVV131" s="87"/>
      <c r="BVW131" s="87"/>
      <c r="BVX131" s="87"/>
      <c r="BVY131" s="87"/>
      <c r="BVZ131" s="87"/>
      <c r="BWA131" s="87"/>
      <c r="BWB131" s="87"/>
      <c r="BWC131" s="87"/>
      <c r="BWD131" s="87"/>
      <c r="BWE131" s="87"/>
      <c r="BWF131" s="87"/>
      <c r="BWG131" s="87"/>
      <c r="BWH131" s="87"/>
      <c r="BWI131" s="87"/>
      <c r="BWJ131" s="87"/>
      <c r="BWK131" s="87"/>
      <c r="BWL131" s="87"/>
      <c r="BWM131" s="87"/>
      <c r="BWN131" s="87"/>
      <c r="BWO131" s="87"/>
      <c r="BWP131" s="87"/>
      <c r="BWQ131" s="87"/>
      <c r="BWR131" s="87"/>
      <c r="BWS131" s="87"/>
      <c r="BWT131" s="87"/>
      <c r="BWU131" s="87"/>
      <c r="BWV131" s="87"/>
      <c r="BWW131" s="87"/>
      <c r="BWX131" s="87"/>
      <c r="BWY131" s="87"/>
      <c r="BWZ131" s="87"/>
      <c r="BXA131" s="87"/>
      <c r="BXB131" s="87"/>
      <c r="BXC131" s="87"/>
      <c r="BXD131" s="87"/>
      <c r="BXE131" s="87"/>
      <c r="BXF131" s="87"/>
      <c r="BXG131" s="87"/>
      <c r="BXH131" s="87"/>
      <c r="BXI131" s="87"/>
      <c r="BXJ131" s="87"/>
      <c r="BXK131" s="87"/>
      <c r="BXL131" s="87"/>
      <c r="BXM131" s="87"/>
      <c r="BXN131" s="87"/>
      <c r="BXO131" s="87"/>
      <c r="BXP131" s="87"/>
      <c r="BXQ131" s="87"/>
      <c r="BXR131" s="87"/>
      <c r="BXS131" s="87"/>
      <c r="BXT131" s="87"/>
      <c r="BXU131" s="87"/>
      <c r="BXV131" s="87"/>
      <c r="BXW131" s="87"/>
      <c r="BXX131" s="87"/>
      <c r="BXY131" s="87"/>
      <c r="BXZ131" s="87"/>
      <c r="BYA131" s="87"/>
      <c r="BYB131" s="87"/>
      <c r="BYC131" s="87"/>
      <c r="BYD131" s="87"/>
      <c r="BYE131" s="87"/>
      <c r="BYF131" s="87"/>
      <c r="BYG131" s="87"/>
      <c r="BYH131" s="87"/>
      <c r="BYI131" s="87"/>
      <c r="BYJ131" s="87"/>
      <c r="BYK131" s="87"/>
      <c r="BYL131" s="87"/>
      <c r="BYM131" s="87"/>
      <c r="BYN131" s="87"/>
      <c r="BYO131" s="87"/>
      <c r="BYP131" s="87"/>
      <c r="BYQ131" s="87"/>
      <c r="BYR131" s="87"/>
      <c r="BYS131" s="87"/>
      <c r="BYT131" s="87"/>
      <c r="BYU131" s="87"/>
      <c r="BYV131" s="87"/>
      <c r="BYW131" s="87"/>
      <c r="BYX131" s="87"/>
      <c r="BYY131" s="87"/>
      <c r="BYZ131" s="87"/>
      <c r="BZA131" s="87"/>
      <c r="BZB131" s="87"/>
      <c r="BZC131" s="87"/>
      <c r="BZD131" s="87"/>
      <c r="BZE131" s="87"/>
      <c r="BZF131" s="87"/>
      <c r="BZG131" s="87"/>
      <c r="BZH131" s="87"/>
      <c r="BZI131" s="87"/>
      <c r="BZJ131" s="87"/>
      <c r="BZK131" s="87"/>
      <c r="BZL131" s="87"/>
      <c r="BZM131" s="87"/>
      <c r="BZN131" s="87"/>
      <c r="BZO131" s="87"/>
      <c r="BZP131" s="87"/>
      <c r="BZQ131" s="87"/>
      <c r="BZR131" s="87"/>
      <c r="BZS131" s="87"/>
      <c r="BZT131" s="87"/>
      <c r="BZU131" s="87"/>
      <c r="BZV131" s="87"/>
      <c r="BZW131" s="87"/>
      <c r="BZX131" s="87"/>
      <c r="BZY131" s="87"/>
      <c r="BZZ131" s="87"/>
      <c r="CAA131" s="87"/>
      <c r="CAB131" s="87"/>
      <c r="CAC131" s="87"/>
      <c r="CAD131" s="87"/>
      <c r="CAE131" s="87"/>
      <c r="CAF131" s="87"/>
      <c r="CAG131" s="87"/>
      <c r="CAH131" s="87"/>
      <c r="CAI131" s="87"/>
      <c r="CAJ131" s="87"/>
      <c r="CAK131" s="87"/>
      <c r="CAL131" s="87"/>
      <c r="CAM131" s="87"/>
      <c r="CAN131" s="87"/>
      <c r="CAO131" s="87"/>
      <c r="CAP131" s="87"/>
      <c r="CAQ131" s="87"/>
      <c r="CAR131" s="87"/>
      <c r="CAS131" s="87"/>
      <c r="CAT131" s="87"/>
      <c r="CAU131" s="87"/>
      <c r="CAV131" s="87"/>
      <c r="CAW131" s="87"/>
      <c r="CAX131" s="87"/>
      <c r="CAY131" s="87"/>
      <c r="CAZ131" s="87"/>
      <c r="CBA131" s="87"/>
      <c r="CBB131" s="87"/>
      <c r="CBC131" s="87"/>
      <c r="CBD131" s="87"/>
      <c r="CBE131" s="87"/>
      <c r="CBF131" s="87"/>
      <c r="CBG131" s="87"/>
      <c r="CBH131" s="87"/>
      <c r="CBI131" s="87"/>
      <c r="CBJ131" s="87"/>
      <c r="CBK131" s="87"/>
      <c r="CBL131" s="87"/>
      <c r="CBM131" s="87"/>
      <c r="CBN131" s="87"/>
      <c r="CBO131" s="87"/>
      <c r="CBP131" s="87"/>
      <c r="CBQ131" s="87"/>
      <c r="CBR131" s="87"/>
      <c r="CBS131" s="87"/>
      <c r="CBT131" s="87"/>
      <c r="CBU131" s="87"/>
      <c r="CBV131" s="87"/>
      <c r="CBW131" s="87"/>
      <c r="CBX131" s="87"/>
      <c r="CBY131" s="87"/>
      <c r="CBZ131" s="87"/>
      <c r="CCA131" s="87"/>
      <c r="CCB131" s="87"/>
      <c r="CCC131" s="87"/>
      <c r="CCD131" s="87"/>
      <c r="CCE131" s="87"/>
      <c r="CCF131" s="87"/>
      <c r="CCG131" s="87"/>
      <c r="CCH131" s="87"/>
      <c r="CCI131" s="87"/>
      <c r="CCJ131" s="87"/>
      <c r="CCK131" s="87"/>
      <c r="CCL131" s="87"/>
      <c r="CCM131" s="87"/>
      <c r="CCN131" s="87"/>
      <c r="CCO131" s="87"/>
      <c r="CCP131" s="87"/>
      <c r="CCQ131" s="87"/>
      <c r="CCR131" s="87"/>
      <c r="CCS131" s="87"/>
      <c r="CCT131" s="87"/>
      <c r="CCU131" s="87"/>
      <c r="CCV131" s="87"/>
      <c r="CCW131" s="87"/>
      <c r="CCX131" s="87"/>
      <c r="CCY131" s="87"/>
      <c r="CCZ131" s="87"/>
      <c r="CDA131" s="87"/>
      <c r="CDB131" s="87"/>
      <c r="CDC131" s="87"/>
      <c r="CDD131" s="87"/>
      <c r="CDE131" s="87"/>
      <c r="CDF131" s="87"/>
      <c r="CDG131" s="87"/>
      <c r="CDH131" s="87"/>
      <c r="CDI131" s="87"/>
      <c r="CDJ131" s="87"/>
      <c r="CDK131" s="87"/>
      <c r="CDL131" s="87"/>
      <c r="CDM131" s="87"/>
      <c r="CDN131" s="87"/>
      <c r="CDO131" s="87"/>
      <c r="CDP131" s="87"/>
      <c r="CDQ131" s="87"/>
      <c r="CDR131" s="87"/>
      <c r="CDS131" s="87"/>
      <c r="CDT131" s="87"/>
      <c r="CDU131" s="87"/>
      <c r="CDV131" s="87"/>
      <c r="CDW131" s="87"/>
      <c r="CDX131" s="87"/>
      <c r="CDY131" s="87"/>
      <c r="CDZ131" s="87"/>
      <c r="CEA131" s="87"/>
      <c r="CEB131" s="87"/>
      <c r="CEC131" s="87"/>
      <c r="CED131" s="87"/>
      <c r="CEE131" s="87"/>
      <c r="CEF131" s="87"/>
      <c r="CEG131" s="87"/>
      <c r="CEH131" s="87"/>
      <c r="CEI131" s="87"/>
      <c r="CEJ131" s="87"/>
      <c r="CEK131" s="87"/>
      <c r="CEL131" s="87"/>
      <c r="CEM131" s="87"/>
      <c r="CEN131" s="87"/>
      <c r="CEO131" s="87"/>
      <c r="CEP131" s="87"/>
      <c r="CEQ131" s="87"/>
      <c r="CER131" s="87"/>
      <c r="CES131" s="87"/>
      <c r="CET131" s="87"/>
      <c r="CEU131" s="87"/>
      <c r="CEV131" s="87"/>
      <c r="CEW131" s="87"/>
      <c r="CEX131" s="87"/>
      <c r="CEY131" s="87"/>
      <c r="CEZ131" s="87"/>
      <c r="CFA131" s="87"/>
      <c r="CFB131" s="87"/>
      <c r="CFC131" s="87"/>
      <c r="CFD131" s="87"/>
      <c r="CFE131" s="87"/>
      <c r="CFF131" s="87"/>
      <c r="CFG131" s="87"/>
      <c r="CFH131" s="87"/>
      <c r="CFI131" s="87"/>
      <c r="CFJ131" s="87"/>
      <c r="CFK131" s="87"/>
      <c r="CFL131" s="87"/>
      <c r="CFM131" s="87"/>
      <c r="CFN131" s="87"/>
      <c r="CFO131" s="87"/>
      <c r="CFP131" s="87"/>
      <c r="CFQ131" s="87"/>
      <c r="CFR131" s="87"/>
      <c r="CFS131" s="87"/>
      <c r="CFT131" s="87"/>
      <c r="CFU131" s="87"/>
      <c r="CFV131" s="87"/>
      <c r="CFW131" s="87"/>
      <c r="CFX131" s="87"/>
      <c r="CFY131" s="87"/>
      <c r="CFZ131" s="87"/>
      <c r="CGA131" s="87"/>
      <c r="CGB131" s="87"/>
      <c r="CGC131" s="87"/>
      <c r="CGD131" s="87"/>
      <c r="CGE131" s="87"/>
      <c r="CGF131" s="87"/>
      <c r="CGG131" s="87"/>
      <c r="CGH131" s="87"/>
      <c r="CGI131" s="87"/>
      <c r="CGJ131" s="87"/>
      <c r="CGK131" s="87"/>
      <c r="CGL131" s="87"/>
      <c r="CGM131" s="87"/>
      <c r="CGN131" s="87"/>
      <c r="CGO131" s="87"/>
      <c r="CGP131" s="87"/>
      <c r="CGQ131" s="87"/>
      <c r="CGR131" s="87"/>
      <c r="CGS131" s="87"/>
      <c r="CGT131" s="87"/>
      <c r="CGU131" s="87"/>
      <c r="CGV131" s="87"/>
      <c r="CGW131" s="87"/>
      <c r="CGX131" s="87"/>
      <c r="CGY131" s="87"/>
      <c r="CGZ131" s="87"/>
      <c r="CHA131" s="87"/>
      <c r="CHB131" s="87"/>
      <c r="CHC131" s="87"/>
      <c r="CHD131" s="87"/>
      <c r="CHE131" s="87"/>
      <c r="CHF131" s="87"/>
      <c r="CHG131" s="87"/>
      <c r="CHH131" s="87"/>
      <c r="CHI131" s="87"/>
      <c r="CHJ131" s="87"/>
      <c r="CHK131" s="87"/>
      <c r="CHL131" s="87"/>
      <c r="CHM131" s="87"/>
      <c r="CHN131" s="87"/>
      <c r="CHO131" s="87"/>
      <c r="CHP131" s="87"/>
      <c r="CHQ131" s="87"/>
      <c r="CHR131" s="87"/>
      <c r="CHS131" s="87"/>
      <c r="CHT131" s="87"/>
      <c r="CHU131" s="87"/>
      <c r="CHV131" s="87"/>
      <c r="CHW131" s="87"/>
      <c r="CHX131" s="87"/>
      <c r="CHY131" s="87"/>
      <c r="CHZ131" s="87"/>
      <c r="CIA131" s="87"/>
      <c r="CIB131" s="87"/>
      <c r="CIC131" s="87"/>
      <c r="CID131" s="87"/>
      <c r="CIE131" s="87"/>
      <c r="CIF131" s="87"/>
      <c r="CIG131" s="87"/>
      <c r="CIH131" s="87"/>
      <c r="CII131" s="87"/>
      <c r="CIJ131" s="87"/>
      <c r="CIK131" s="87"/>
      <c r="CIL131" s="87"/>
      <c r="CIM131" s="87"/>
      <c r="CIN131" s="87"/>
      <c r="CIO131" s="87"/>
      <c r="CIP131" s="87"/>
      <c r="CIQ131" s="87"/>
      <c r="CIR131" s="87"/>
      <c r="CIS131" s="87"/>
      <c r="CIT131" s="87"/>
      <c r="CIU131" s="87"/>
      <c r="CIV131" s="87"/>
      <c r="CIW131" s="87"/>
      <c r="CIX131" s="87"/>
      <c r="CIY131" s="87"/>
      <c r="CIZ131" s="87"/>
      <c r="CJA131" s="87"/>
      <c r="CJB131" s="87"/>
      <c r="CJC131" s="87"/>
      <c r="CJD131" s="87"/>
      <c r="CJE131" s="87"/>
      <c r="CJF131" s="87"/>
      <c r="CJG131" s="87"/>
      <c r="CJH131" s="87"/>
      <c r="CJI131" s="87"/>
      <c r="CJJ131" s="87"/>
      <c r="CJK131" s="87"/>
      <c r="CJL131" s="87"/>
      <c r="CJM131" s="87"/>
      <c r="CJN131" s="87"/>
      <c r="CJO131" s="87"/>
      <c r="CJP131" s="87"/>
      <c r="CJQ131" s="87"/>
      <c r="CJR131" s="87"/>
      <c r="CJS131" s="87"/>
      <c r="CJT131" s="87"/>
      <c r="CJU131" s="87"/>
      <c r="CJV131" s="87"/>
      <c r="CJW131" s="87"/>
      <c r="CJX131" s="87"/>
      <c r="CJY131" s="87"/>
      <c r="CJZ131" s="87"/>
      <c r="CKA131" s="87"/>
      <c r="CKB131" s="87"/>
      <c r="CKC131" s="87"/>
      <c r="CKD131" s="87"/>
      <c r="CKE131" s="87"/>
      <c r="CKF131" s="87"/>
      <c r="CKG131" s="87"/>
      <c r="CKH131" s="87"/>
      <c r="CKI131" s="87"/>
      <c r="CKJ131" s="87"/>
      <c r="CKK131" s="87"/>
      <c r="CKL131" s="87"/>
      <c r="CKM131" s="87"/>
      <c r="CKN131" s="87"/>
      <c r="CKO131" s="87"/>
      <c r="CKP131" s="87"/>
      <c r="CKQ131" s="87"/>
      <c r="CKR131" s="87"/>
      <c r="CKS131" s="87"/>
      <c r="CKT131" s="87"/>
      <c r="CKU131" s="87"/>
      <c r="CKV131" s="87"/>
      <c r="CKW131" s="87"/>
      <c r="CKX131" s="87"/>
      <c r="CKY131" s="87"/>
      <c r="CKZ131" s="87"/>
      <c r="CLA131" s="87"/>
      <c r="CLB131" s="87"/>
      <c r="CLC131" s="87"/>
      <c r="CLD131" s="87"/>
      <c r="CLE131" s="87"/>
      <c r="CLF131" s="87"/>
      <c r="CLG131" s="87"/>
      <c r="CLH131" s="87"/>
      <c r="CLI131" s="87"/>
      <c r="CLJ131" s="87"/>
      <c r="CLK131" s="87"/>
      <c r="CLL131" s="87"/>
      <c r="CLM131" s="87"/>
      <c r="CLN131" s="87"/>
      <c r="CLO131" s="87"/>
      <c r="CLP131" s="87"/>
      <c r="CLQ131" s="87"/>
      <c r="CLR131" s="87"/>
      <c r="CLS131" s="87"/>
      <c r="CLT131" s="87"/>
      <c r="CLU131" s="87"/>
      <c r="CLV131" s="87"/>
      <c r="CLW131" s="87"/>
      <c r="CLX131" s="87"/>
      <c r="CLY131" s="87"/>
      <c r="CLZ131" s="87"/>
      <c r="CMA131" s="87"/>
      <c r="CMB131" s="87"/>
      <c r="CMC131" s="87"/>
      <c r="CMD131" s="87"/>
      <c r="CME131" s="87"/>
      <c r="CMF131" s="87"/>
      <c r="CMG131" s="87"/>
      <c r="CMH131" s="87"/>
      <c r="CMI131" s="87"/>
      <c r="CMJ131" s="87"/>
      <c r="CMK131" s="87"/>
      <c r="CML131" s="87"/>
      <c r="CMM131" s="87"/>
      <c r="CMN131" s="87"/>
      <c r="CMO131" s="87"/>
      <c r="CMP131" s="87"/>
      <c r="CMQ131" s="87"/>
      <c r="CMR131" s="87"/>
      <c r="CMS131" s="87"/>
      <c r="CMT131" s="87"/>
      <c r="CMU131" s="87"/>
      <c r="CMV131" s="87"/>
      <c r="CMW131" s="87"/>
      <c r="CMX131" s="87"/>
      <c r="CMY131" s="87"/>
      <c r="CMZ131" s="87"/>
      <c r="CNA131" s="87"/>
      <c r="CNB131" s="87"/>
      <c r="CNC131" s="87"/>
      <c r="CND131" s="87"/>
      <c r="CNE131" s="87"/>
      <c r="CNF131" s="87"/>
      <c r="CNG131" s="87"/>
      <c r="CNH131" s="87"/>
      <c r="CNI131" s="87"/>
      <c r="CNJ131" s="87"/>
      <c r="CNK131" s="87"/>
      <c r="CNL131" s="87"/>
      <c r="CNM131" s="87"/>
      <c r="CNN131" s="87"/>
      <c r="CNO131" s="87"/>
      <c r="CNP131" s="87"/>
      <c r="CNQ131" s="87"/>
      <c r="CNR131" s="87"/>
      <c r="CNS131" s="87"/>
      <c r="CNT131" s="87"/>
      <c r="CNU131" s="87"/>
      <c r="CNV131" s="87"/>
      <c r="CNW131" s="87"/>
      <c r="CNX131" s="87"/>
      <c r="CNY131" s="87"/>
      <c r="CNZ131" s="87"/>
      <c r="COA131" s="87"/>
      <c r="COB131" s="87"/>
      <c r="COC131" s="87"/>
      <c r="COD131" s="87"/>
      <c r="COE131" s="87"/>
      <c r="COF131" s="87"/>
      <c r="COG131" s="87"/>
      <c r="COH131" s="87"/>
      <c r="COI131" s="87"/>
      <c r="COJ131" s="87"/>
      <c r="COK131" s="87"/>
      <c r="COL131" s="87"/>
      <c r="COM131" s="87"/>
      <c r="CON131" s="87"/>
      <c r="COO131" s="87"/>
      <c r="COP131" s="87"/>
      <c r="COQ131" s="87"/>
      <c r="COR131" s="87"/>
      <c r="COS131" s="87"/>
      <c r="COT131" s="87"/>
      <c r="COU131" s="87"/>
      <c r="COV131" s="87"/>
      <c r="COW131" s="87"/>
      <c r="COX131" s="87"/>
      <c r="COY131" s="87"/>
      <c r="COZ131" s="87"/>
      <c r="CPA131" s="87"/>
      <c r="CPB131" s="87"/>
      <c r="CPC131" s="87"/>
      <c r="CPD131" s="87"/>
      <c r="CPE131" s="87"/>
      <c r="CPF131" s="87"/>
      <c r="CPG131" s="87"/>
      <c r="CPH131" s="87"/>
      <c r="CPI131" s="87"/>
      <c r="CPJ131" s="87"/>
      <c r="CPK131" s="87"/>
      <c r="CPL131" s="87"/>
      <c r="CPM131" s="87"/>
      <c r="CPN131" s="87"/>
      <c r="CPO131" s="87"/>
      <c r="CPP131" s="87"/>
      <c r="CPQ131" s="87"/>
      <c r="CPR131" s="87"/>
      <c r="CPS131" s="87"/>
      <c r="CPT131" s="87"/>
      <c r="CPU131" s="87"/>
      <c r="CPV131" s="87"/>
      <c r="CPW131" s="87"/>
      <c r="CPX131" s="87"/>
      <c r="CPY131" s="87"/>
      <c r="CPZ131" s="87"/>
      <c r="CQA131" s="87"/>
      <c r="CQB131" s="87"/>
      <c r="CQC131" s="87"/>
      <c r="CQD131" s="87"/>
      <c r="CQE131" s="87"/>
      <c r="CQF131" s="87"/>
      <c r="CQG131" s="87"/>
      <c r="CQH131" s="87"/>
      <c r="CQI131" s="87"/>
      <c r="CQJ131" s="87"/>
      <c r="CQK131" s="87"/>
      <c r="CQL131" s="87"/>
      <c r="CQM131" s="87"/>
      <c r="CQN131" s="87"/>
      <c r="CQO131" s="87"/>
      <c r="CQP131" s="87"/>
      <c r="CQQ131" s="87"/>
      <c r="CQR131" s="87"/>
      <c r="CQS131" s="87"/>
      <c r="CQT131" s="87"/>
      <c r="CQU131" s="87"/>
      <c r="CQV131" s="87"/>
      <c r="CQW131" s="87"/>
      <c r="CQX131" s="87"/>
      <c r="CQY131" s="87"/>
      <c r="CQZ131" s="87"/>
      <c r="CRA131" s="87"/>
      <c r="CRB131" s="87"/>
      <c r="CRC131" s="87"/>
      <c r="CRD131" s="87"/>
      <c r="CRE131" s="87"/>
      <c r="CRF131" s="87"/>
      <c r="CRG131" s="87"/>
      <c r="CRH131" s="87"/>
      <c r="CRI131" s="87"/>
      <c r="CRJ131" s="87"/>
      <c r="CRK131" s="87"/>
      <c r="CRL131" s="87"/>
      <c r="CRM131" s="87"/>
      <c r="CRN131" s="87"/>
      <c r="CRO131" s="87"/>
      <c r="CRP131" s="87"/>
      <c r="CRQ131" s="87"/>
      <c r="CRR131" s="87"/>
      <c r="CRS131" s="87"/>
      <c r="CRT131" s="87"/>
      <c r="CRU131" s="87"/>
      <c r="CRV131" s="87"/>
      <c r="CRW131" s="87"/>
      <c r="CRX131" s="87"/>
      <c r="CRY131" s="87"/>
      <c r="CRZ131" s="87"/>
      <c r="CSA131" s="87"/>
      <c r="CSB131" s="87"/>
      <c r="CSC131" s="87"/>
      <c r="CSD131" s="87"/>
      <c r="CSE131" s="87"/>
      <c r="CSF131" s="87"/>
      <c r="CSG131" s="87"/>
      <c r="CSH131" s="87"/>
      <c r="CSI131" s="87"/>
      <c r="CSJ131" s="87"/>
      <c r="CSK131" s="87"/>
      <c r="CSL131" s="87"/>
      <c r="CSM131" s="87"/>
      <c r="CSN131" s="87"/>
      <c r="CSO131" s="87"/>
      <c r="CSP131" s="87"/>
      <c r="CSQ131" s="87"/>
      <c r="CSR131" s="87"/>
      <c r="CSS131" s="87"/>
      <c r="CST131" s="87"/>
      <c r="CSU131" s="87"/>
      <c r="CSV131" s="87"/>
      <c r="CSW131" s="87"/>
      <c r="CSX131" s="87"/>
      <c r="CSY131" s="87"/>
      <c r="CSZ131" s="87"/>
      <c r="CTA131" s="87"/>
      <c r="CTB131" s="87"/>
      <c r="CTC131" s="87"/>
      <c r="CTD131" s="87"/>
      <c r="CTE131" s="87"/>
      <c r="CTF131" s="87"/>
      <c r="CTG131" s="87"/>
      <c r="CTH131" s="87"/>
      <c r="CTI131" s="87"/>
      <c r="CTJ131" s="87"/>
      <c r="CTK131" s="87"/>
      <c r="CTL131" s="87"/>
      <c r="CTM131" s="87"/>
      <c r="CTN131" s="87"/>
      <c r="CTO131" s="87"/>
      <c r="CTP131" s="87"/>
      <c r="CTQ131" s="87"/>
      <c r="CTR131" s="87"/>
      <c r="CTS131" s="87"/>
      <c r="CTT131" s="87"/>
      <c r="CTU131" s="87"/>
      <c r="CTV131" s="87"/>
      <c r="CTW131" s="87"/>
      <c r="CTX131" s="87"/>
      <c r="CTY131" s="87"/>
      <c r="CTZ131" s="87"/>
      <c r="CUA131" s="87"/>
    </row>
    <row r="132" s="1" customFormat="1" ht="14.5" spans="1:2575">
      <c r="A132" s="2">
        <v>111</v>
      </c>
      <c r="B132" s="72">
        <v>15311100</v>
      </c>
      <c r="C132" s="73" t="s">
        <v>112</v>
      </c>
      <c r="D132" s="76" t="s">
        <v>26</v>
      </c>
      <c r="E132" s="42" t="s">
        <v>90</v>
      </c>
      <c r="F132" s="74">
        <v>152</v>
      </c>
      <c r="G132" s="74">
        <v>230</v>
      </c>
      <c r="H132" s="75">
        <f t="shared" si="8"/>
        <v>34960</v>
      </c>
      <c r="I132" s="86"/>
      <c r="J132" s="83">
        <v>4267</v>
      </c>
      <c r="K132" s="3"/>
      <c r="L132" s="3">
        <v>19.4</v>
      </c>
      <c r="M132" s="86"/>
      <c r="N132" s="86"/>
      <c r="O132" s="86"/>
      <c r="P132" s="86"/>
      <c r="Q132" s="86"/>
      <c r="R132" s="86"/>
      <c r="S132" s="86"/>
      <c r="T132" s="86"/>
      <c r="U132" s="86"/>
      <c r="V132" s="86"/>
      <c r="W132" s="86"/>
      <c r="X132" s="86"/>
      <c r="Y132" s="86"/>
      <c r="Z132" s="86"/>
      <c r="AA132" s="86"/>
      <c r="AB132" s="86"/>
      <c r="AC132" s="86"/>
      <c r="AD132" s="86"/>
      <c r="AE132" s="86"/>
      <c r="AF132" s="86"/>
      <c r="AG132" s="86"/>
      <c r="AH132" s="86"/>
      <c r="AI132" s="86"/>
      <c r="AJ132" s="86"/>
      <c r="AK132" s="86"/>
      <c r="AL132" s="86"/>
      <c r="AM132" s="86"/>
      <c r="AN132" s="86"/>
      <c r="AO132" s="86"/>
      <c r="AP132" s="86"/>
      <c r="AQ132" s="86"/>
      <c r="AR132" s="86"/>
      <c r="AS132" s="86"/>
      <c r="AT132" s="86"/>
      <c r="AU132" s="86"/>
      <c r="AV132" s="86"/>
      <c r="AW132" s="86"/>
      <c r="AX132" s="86"/>
      <c r="AY132" s="86"/>
      <c r="AZ132" s="86"/>
      <c r="BA132" s="86"/>
      <c r="BB132" s="86"/>
      <c r="BC132" s="86"/>
      <c r="BD132" s="86"/>
      <c r="BE132" s="86"/>
      <c r="BF132" s="86"/>
      <c r="BG132" s="86"/>
      <c r="BH132" s="86"/>
      <c r="BI132" s="86"/>
      <c r="BJ132" s="86"/>
      <c r="BK132" s="86"/>
      <c r="BL132" s="86"/>
      <c r="BM132" s="86"/>
      <c r="BN132" s="86"/>
      <c r="BO132" s="86"/>
      <c r="BP132" s="86"/>
      <c r="BQ132" s="86"/>
      <c r="BR132" s="86"/>
      <c r="BS132" s="86"/>
      <c r="BT132" s="86"/>
      <c r="BU132" s="86"/>
      <c r="BV132" s="86"/>
      <c r="BW132" s="86"/>
      <c r="BX132" s="86"/>
      <c r="BY132" s="86"/>
      <c r="BZ132" s="86"/>
      <c r="CA132" s="86"/>
      <c r="CB132" s="86"/>
      <c r="CC132" s="86"/>
      <c r="CD132" s="86"/>
      <c r="CE132" s="86"/>
      <c r="CF132" s="86"/>
      <c r="CG132" s="86"/>
      <c r="CH132" s="86"/>
      <c r="CI132" s="86"/>
      <c r="CJ132" s="86"/>
      <c r="CK132" s="86"/>
      <c r="CL132" s="86"/>
      <c r="CM132" s="86"/>
      <c r="CN132" s="86"/>
      <c r="CO132" s="86"/>
      <c r="CP132" s="86"/>
      <c r="CQ132" s="86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  <c r="DK132" s="87"/>
      <c r="DL132" s="87"/>
      <c r="DM132" s="87"/>
      <c r="DN132" s="87"/>
      <c r="DO132" s="87"/>
      <c r="DP132" s="87"/>
      <c r="DQ132" s="87"/>
      <c r="DR132" s="87"/>
      <c r="DS132" s="87"/>
      <c r="DT132" s="87"/>
      <c r="DU132" s="87"/>
      <c r="DV132" s="87"/>
      <c r="DW132" s="87"/>
      <c r="DX132" s="87"/>
      <c r="DY132" s="87"/>
      <c r="DZ132" s="87"/>
      <c r="EA132" s="87"/>
      <c r="EB132" s="87"/>
      <c r="EC132" s="87"/>
      <c r="ED132" s="87"/>
      <c r="EE132" s="87"/>
      <c r="EF132" s="87"/>
      <c r="EG132" s="87"/>
      <c r="EH132" s="87"/>
      <c r="EI132" s="87"/>
      <c r="EJ132" s="87"/>
      <c r="EK132" s="87"/>
      <c r="EL132" s="87"/>
      <c r="EM132" s="87"/>
      <c r="EN132" s="87"/>
      <c r="EO132" s="87"/>
      <c r="EP132" s="87"/>
      <c r="EQ132" s="87"/>
      <c r="ER132" s="87"/>
      <c r="ES132" s="87"/>
      <c r="ET132" s="87"/>
      <c r="EU132" s="87"/>
      <c r="EV132" s="87"/>
      <c r="EW132" s="87"/>
      <c r="EX132" s="87"/>
      <c r="EY132" s="87"/>
      <c r="EZ132" s="87"/>
      <c r="FA132" s="87"/>
      <c r="FB132" s="87"/>
      <c r="FC132" s="87"/>
      <c r="FD132" s="87"/>
      <c r="FE132" s="87"/>
      <c r="FF132" s="87"/>
      <c r="FG132" s="87"/>
      <c r="FH132" s="87"/>
      <c r="FI132" s="87"/>
      <c r="FJ132" s="87"/>
      <c r="FK132" s="87"/>
      <c r="FL132" s="87"/>
      <c r="FM132" s="87"/>
      <c r="FN132" s="87"/>
      <c r="FO132" s="87"/>
      <c r="FP132" s="87"/>
      <c r="FQ132" s="87"/>
      <c r="FR132" s="87"/>
      <c r="FS132" s="87"/>
      <c r="FT132" s="87"/>
      <c r="FU132" s="87"/>
      <c r="FV132" s="87"/>
      <c r="FW132" s="87"/>
      <c r="FX132" s="87"/>
      <c r="FY132" s="87"/>
      <c r="FZ132" s="87"/>
      <c r="GA132" s="87"/>
      <c r="GB132" s="87"/>
      <c r="GC132" s="87"/>
      <c r="GD132" s="87"/>
      <c r="GE132" s="87"/>
      <c r="GF132" s="87"/>
      <c r="GG132" s="87"/>
      <c r="GH132" s="87"/>
      <c r="GI132" s="87"/>
      <c r="GJ132" s="87"/>
      <c r="GK132" s="87"/>
      <c r="GL132" s="87"/>
      <c r="GM132" s="87"/>
      <c r="GN132" s="87"/>
      <c r="GO132" s="87"/>
      <c r="GP132" s="87"/>
      <c r="GQ132" s="87"/>
      <c r="GR132" s="87"/>
      <c r="GS132" s="87"/>
      <c r="GT132" s="87"/>
      <c r="GU132" s="87"/>
      <c r="GV132" s="87"/>
      <c r="GW132" s="87"/>
      <c r="GX132" s="87"/>
      <c r="GY132" s="87"/>
      <c r="GZ132" s="87"/>
      <c r="HA132" s="87"/>
      <c r="HB132" s="87"/>
      <c r="HC132" s="87"/>
      <c r="HD132" s="87"/>
      <c r="HE132" s="87"/>
      <c r="HF132" s="87"/>
      <c r="HG132" s="87"/>
      <c r="HH132" s="87"/>
      <c r="HI132" s="87"/>
      <c r="HJ132" s="87"/>
      <c r="HK132" s="87"/>
      <c r="HL132" s="87"/>
      <c r="HM132" s="87"/>
      <c r="HN132" s="87"/>
      <c r="HO132" s="87"/>
      <c r="HP132" s="87"/>
      <c r="HQ132" s="87"/>
      <c r="HR132" s="87"/>
      <c r="HS132" s="87"/>
      <c r="HT132" s="87"/>
      <c r="HU132" s="87"/>
      <c r="HV132" s="87"/>
      <c r="HW132" s="87"/>
      <c r="HX132" s="87"/>
      <c r="HY132" s="87"/>
      <c r="HZ132" s="87"/>
      <c r="IA132" s="87"/>
      <c r="IB132" s="87"/>
      <c r="IC132" s="87"/>
      <c r="ID132" s="87"/>
      <c r="IE132" s="87"/>
      <c r="IF132" s="87"/>
      <c r="IG132" s="87"/>
      <c r="IH132" s="87"/>
      <c r="II132" s="87"/>
      <c r="IJ132" s="87"/>
      <c r="IK132" s="87"/>
      <c r="IL132" s="87"/>
      <c r="IM132" s="87"/>
      <c r="IN132" s="87"/>
      <c r="IO132" s="87"/>
      <c r="IP132" s="87"/>
      <c r="IQ132" s="87"/>
      <c r="IR132" s="87"/>
      <c r="IS132" s="87"/>
      <c r="IT132" s="87"/>
      <c r="IU132" s="87"/>
      <c r="IV132" s="87"/>
      <c r="IW132" s="87"/>
      <c r="IX132" s="87"/>
      <c r="IY132" s="87"/>
      <c r="IZ132" s="87"/>
      <c r="JA132" s="87"/>
      <c r="JB132" s="87"/>
      <c r="JC132" s="87"/>
      <c r="JD132" s="87"/>
      <c r="JE132" s="87"/>
      <c r="JF132" s="87"/>
      <c r="JG132" s="87"/>
      <c r="JH132" s="87"/>
      <c r="JI132" s="87"/>
      <c r="JJ132" s="87"/>
      <c r="JK132" s="87"/>
      <c r="JL132" s="87"/>
      <c r="JM132" s="87"/>
      <c r="JN132" s="87"/>
      <c r="JO132" s="87"/>
      <c r="JP132" s="87"/>
      <c r="JQ132" s="87"/>
      <c r="JR132" s="87"/>
      <c r="JS132" s="87"/>
      <c r="JT132" s="87"/>
      <c r="JU132" s="87"/>
      <c r="JV132" s="87"/>
      <c r="JW132" s="87"/>
      <c r="JX132" s="87"/>
      <c r="JY132" s="87"/>
      <c r="JZ132" s="87"/>
      <c r="KA132" s="87"/>
      <c r="KB132" s="87"/>
      <c r="KC132" s="87"/>
      <c r="KD132" s="87"/>
      <c r="KE132" s="87"/>
      <c r="KF132" s="87"/>
      <c r="KG132" s="87"/>
      <c r="KH132" s="87"/>
      <c r="KI132" s="87"/>
      <c r="KJ132" s="87"/>
      <c r="KK132" s="87"/>
      <c r="KL132" s="87"/>
      <c r="KM132" s="87"/>
      <c r="KN132" s="87"/>
      <c r="KO132" s="87"/>
      <c r="KP132" s="87"/>
      <c r="KQ132" s="87"/>
      <c r="KR132" s="87"/>
      <c r="KS132" s="87"/>
      <c r="KT132" s="87"/>
      <c r="KU132" s="87"/>
      <c r="KV132" s="87"/>
      <c r="KW132" s="87"/>
      <c r="KX132" s="87"/>
      <c r="KY132" s="87"/>
      <c r="KZ132" s="87"/>
      <c r="LA132" s="87"/>
      <c r="LB132" s="87"/>
      <c r="LC132" s="87"/>
      <c r="LD132" s="87"/>
      <c r="LE132" s="87"/>
      <c r="LF132" s="87"/>
      <c r="LG132" s="87"/>
      <c r="LH132" s="87"/>
      <c r="LI132" s="87"/>
      <c r="LJ132" s="87"/>
      <c r="LK132" s="87"/>
      <c r="LL132" s="87"/>
      <c r="LM132" s="87"/>
      <c r="LN132" s="87"/>
      <c r="LO132" s="87"/>
      <c r="LP132" s="87"/>
      <c r="LQ132" s="87"/>
      <c r="LR132" s="87"/>
      <c r="LS132" s="87"/>
      <c r="LT132" s="87"/>
      <c r="LU132" s="87"/>
      <c r="LV132" s="87"/>
      <c r="LW132" s="87"/>
      <c r="LX132" s="87"/>
      <c r="LY132" s="87"/>
      <c r="LZ132" s="87"/>
      <c r="MA132" s="87"/>
      <c r="MB132" s="87"/>
      <c r="MC132" s="87"/>
      <c r="MD132" s="87"/>
      <c r="ME132" s="87"/>
      <c r="MF132" s="87"/>
      <c r="MG132" s="87"/>
      <c r="MH132" s="87"/>
      <c r="MI132" s="87"/>
      <c r="MJ132" s="87"/>
      <c r="MK132" s="87"/>
      <c r="ML132" s="87"/>
      <c r="MM132" s="87"/>
      <c r="MN132" s="87"/>
      <c r="MO132" s="87"/>
      <c r="MP132" s="87"/>
      <c r="MQ132" s="87"/>
      <c r="MR132" s="87"/>
      <c r="MS132" s="87"/>
      <c r="MT132" s="87"/>
      <c r="MU132" s="87"/>
      <c r="MV132" s="87"/>
      <c r="MW132" s="87"/>
      <c r="MX132" s="87"/>
      <c r="MY132" s="87"/>
      <c r="MZ132" s="87"/>
      <c r="NA132" s="87"/>
      <c r="NB132" s="87"/>
      <c r="NC132" s="87"/>
      <c r="ND132" s="87"/>
      <c r="NE132" s="87"/>
      <c r="NF132" s="87"/>
      <c r="NG132" s="87"/>
      <c r="NH132" s="87"/>
      <c r="NI132" s="87"/>
      <c r="NJ132" s="87"/>
      <c r="NK132" s="87"/>
      <c r="NL132" s="87"/>
      <c r="NM132" s="87"/>
      <c r="NN132" s="87"/>
      <c r="NO132" s="87"/>
      <c r="NP132" s="87"/>
      <c r="NQ132" s="87"/>
      <c r="NR132" s="87"/>
      <c r="NS132" s="87"/>
      <c r="NT132" s="87"/>
      <c r="NU132" s="87"/>
      <c r="NV132" s="87"/>
      <c r="NW132" s="87"/>
      <c r="NX132" s="87"/>
      <c r="NY132" s="87"/>
      <c r="NZ132" s="87"/>
      <c r="OA132" s="87"/>
      <c r="OB132" s="87"/>
      <c r="OC132" s="87"/>
      <c r="OD132" s="87"/>
      <c r="OE132" s="87"/>
      <c r="OF132" s="87"/>
      <c r="OG132" s="87"/>
      <c r="OH132" s="87"/>
      <c r="OI132" s="87"/>
      <c r="OJ132" s="87"/>
      <c r="OK132" s="87"/>
      <c r="OL132" s="87"/>
      <c r="OM132" s="87"/>
      <c r="ON132" s="87"/>
      <c r="OO132" s="87"/>
      <c r="OP132" s="87"/>
      <c r="OQ132" s="87"/>
      <c r="OR132" s="87"/>
      <c r="OS132" s="87"/>
      <c r="OT132" s="87"/>
      <c r="OU132" s="87"/>
      <c r="OV132" s="87"/>
      <c r="OW132" s="87"/>
      <c r="OX132" s="87"/>
      <c r="OY132" s="87"/>
      <c r="OZ132" s="87"/>
      <c r="PA132" s="87"/>
      <c r="PB132" s="87"/>
      <c r="PC132" s="87"/>
      <c r="PD132" s="87"/>
      <c r="PE132" s="87"/>
      <c r="PF132" s="87"/>
      <c r="PG132" s="87"/>
      <c r="PH132" s="87"/>
      <c r="PI132" s="87"/>
      <c r="PJ132" s="87"/>
      <c r="PK132" s="87"/>
      <c r="PL132" s="87"/>
      <c r="PM132" s="87"/>
      <c r="PN132" s="87"/>
      <c r="PO132" s="87"/>
      <c r="PP132" s="87"/>
      <c r="PQ132" s="87"/>
      <c r="PR132" s="87"/>
      <c r="PS132" s="87"/>
      <c r="PT132" s="87"/>
      <c r="PU132" s="87"/>
      <c r="PV132" s="87"/>
      <c r="PW132" s="87"/>
      <c r="PX132" s="87"/>
      <c r="PY132" s="87"/>
      <c r="PZ132" s="87"/>
      <c r="QA132" s="87"/>
      <c r="QB132" s="87"/>
      <c r="QC132" s="87"/>
      <c r="QD132" s="87"/>
      <c r="QE132" s="87"/>
      <c r="QF132" s="87"/>
      <c r="QG132" s="87"/>
      <c r="QH132" s="87"/>
      <c r="QI132" s="87"/>
      <c r="QJ132" s="87"/>
      <c r="QK132" s="87"/>
      <c r="QL132" s="87"/>
      <c r="QM132" s="87"/>
      <c r="QN132" s="87"/>
      <c r="QO132" s="87"/>
      <c r="QP132" s="87"/>
      <c r="QQ132" s="87"/>
      <c r="QR132" s="87"/>
      <c r="QS132" s="87"/>
      <c r="QT132" s="87"/>
      <c r="QU132" s="87"/>
      <c r="QV132" s="87"/>
      <c r="QW132" s="87"/>
      <c r="QX132" s="87"/>
      <c r="QY132" s="87"/>
      <c r="QZ132" s="87"/>
      <c r="RA132" s="87"/>
      <c r="RB132" s="87"/>
      <c r="RC132" s="87"/>
      <c r="RD132" s="87"/>
      <c r="RE132" s="87"/>
      <c r="RF132" s="87"/>
      <c r="RG132" s="87"/>
      <c r="RH132" s="87"/>
      <c r="RI132" s="87"/>
      <c r="RJ132" s="87"/>
      <c r="RK132" s="87"/>
      <c r="RL132" s="87"/>
      <c r="RM132" s="87"/>
      <c r="RN132" s="87"/>
      <c r="RO132" s="87"/>
      <c r="RP132" s="87"/>
      <c r="RQ132" s="87"/>
      <c r="RR132" s="87"/>
      <c r="RS132" s="87"/>
      <c r="RT132" s="87"/>
      <c r="RU132" s="87"/>
      <c r="RV132" s="87"/>
      <c r="RW132" s="87"/>
      <c r="RX132" s="87"/>
      <c r="RY132" s="87"/>
      <c r="RZ132" s="87"/>
      <c r="SA132" s="87"/>
      <c r="SB132" s="87"/>
      <c r="SC132" s="87"/>
      <c r="SD132" s="87"/>
      <c r="SE132" s="87"/>
      <c r="SF132" s="87"/>
      <c r="SG132" s="87"/>
      <c r="SH132" s="87"/>
      <c r="SI132" s="87"/>
      <c r="SJ132" s="87"/>
      <c r="SK132" s="87"/>
      <c r="SL132" s="87"/>
      <c r="SM132" s="87"/>
      <c r="SN132" s="87"/>
      <c r="SO132" s="87"/>
      <c r="SP132" s="87"/>
      <c r="SQ132" s="87"/>
      <c r="SR132" s="87"/>
      <c r="SS132" s="87"/>
      <c r="ST132" s="87"/>
      <c r="SU132" s="87"/>
      <c r="SV132" s="87"/>
      <c r="SW132" s="87"/>
      <c r="SX132" s="87"/>
      <c r="SY132" s="87"/>
      <c r="SZ132" s="87"/>
      <c r="TA132" s="87"/>
      <c r="TB132" s="87"/>
      <c r="TC132" s="87"/>
      <c r="TD132" s="87"/>
      <c r="TE132" s="87"/>
      <c r="TF132" s="87"/>
      <c r="TG132" s="87"/>
      <c r="TH132" s="87"/>
      <c r="TI132" s="87"/>
      <c r="TJ132" s="87"/>
      <c r="TK132" s="87"/>
      <c r="TL132" s="87"/>
      <c r="TM132" s="87"/>
      <c r="TN132" s="87"/>
      <c r="TO132" s="87"/>
      <c r="TP132" s="87"/>
      <c r="TQ132" s="87"/>
      <c r="TR132" s="87"/>
      <c r="TS132" s="87"/>
      <c r="TT132" s="87"/>
      <c r="TU132" s="87"/>
      <c r="TV132" s="87"/>
      <c r="TW132" s="87"/>
      <c r="TX132" s="87"/>
      <c r="TY132" s="87"/>
      <c r="TZ132" s="87"/>
      <c r="UA132" s="87"/>
      <c r="UB132" s="87"/>
      <c r="UC132" s="87"/>
      <c r="UD132" s="87"/>
      <c r="UE132" s="87"/>
      <c r="UF132" s="87"/>
      <c r="UG132" s="87"/>
      <c r="UH132" s="87"/>
      <c r="UI132" s="87"/>
      <c r="UJ132" s="87"/>
      <c r="UK132" s="87"/>
      <c r="UL132" s="87"/>
      <c r="UM132" s="87"/>
      <c r="UN132" s="87"/>
      <c r="UO132" s="87"/>
      <c r="UP132" s="87"/>
      <c r="UQ132" s="87"/>
      <c r="UR132" s="87"/>
      <c r="US132" s="87"/>
      <c r="UT132" s="87"/>
      <c r="UU132" s="87"/>
      <c r="UV132" s="87"/>
      <c r="UW132" s="87"/>
      <c r="UX132" s="87"/>
      <c r="UY132" s="87"/>
      <c r="UZ132" s="87"/>
      <c r="VA132" s="87"/>
      <c r="VB132" s="87"/>
      <c r="VC132" s="87"/>
      <c r="VD132" s="87"/>
      <c r="VE132" s="87"/>
      <c r="VF132" s="87"/>
      <c r="VG132" s="87"/>
      <c r="VH132" s="87"/>
      <c r="VI132" s="87"/>
      <c r="VJ132" s="87"/>
      <c r="VK132" s="87"/>
      <c r="VL132" s="87"/>
      <c r="VM132" s="87"/>
      <c r="VN132" s="87"/>
      <c r="VO132" s="87"/>
      <c r="VP132" s="87"/>
      <c r="VQ132" s="87"/>
      <c r="VR132" s="87"/>
      <c r="VS132" s="87"/>
      <c r="VT132" s="87"/>
      <c r="VU132" s="87"/>
      <c r="VV132" s="87"/>
      <c r="VW132" s="87"/>
      <c r="VX132" s="87"/>
      <c r="VY132" s="87"/>
      <c r="VZ132" s="87"/>
      <c r="WA132" s="87"/>
      <c r="WB132" s="87"/>
      <c r="WC132" s="87"/>
      <c r="WD132" s="87"/>
      <c r="WE132" s="87"/>
      <c r="WF132" s="87"/>
      <c r="WG132" s="87"/>
      <c r="WH132" s="87"/>
      <c r="WI132" s="87"/>
      <c r="WJ132" s="87"/>
      <c r="WK132" s="87"/>
      <c r="WL132" s="87"/>
      <c r="WM132" s="87"/>
      <c r="WN132" s="87"/>
      <c r="WO132" s="87"/>
      <c r="WP132" s="87"/>
      <c r="WQ132" s="87"/>
      <c r="WR132" s="87"/>
      <c r="WS132" s="87"/>
      <c r="WT132" s="87"/>
      <c r="WU132" s="87"/>
      <c r="WV132" s="87"/>
      <c r="WW132" s="87"/>
      <c r="WX132" s="87"/>
      <c r="WY132" s="87"/>
      <c r="WZ132" s="87"/>
      <c r="XA132" s="87"/>
      <c r="XB132" s="87"/>
      <c r="XC132" s="87"/>
      <c r="XD132" s="87"/>
      <c r="XE132" s="87"/>
      <c r="XF132" s="87"/>
      <c r="XG132" s="87"/>
      <c r="XH132" s="87"/>
      <c r="XI132" s="87"/>
      <c r="XJ132" s="87"/>
      <c r="XK132" s="87"/>
      <c r="XL132" s="87"/>
      <c r="XM132" s="87"/>
      <c r="XN132" s="87"/>
      <c r="XO132" s="87"/>
      <c r="XP132" s="87"/>
      <c r="XQ132" s="87"/>
      <c r="XR132" s="87"/>
      <c r="XS132" s="87"/>
      <c r="XT132" s="87"/>
      <c r="XU132" s="87"/>
      <c r="XV132" s="87"/>
      <c r="XW132" s="87"/>
      <c r="XX132" s="87"/>
      <c r="XY132" s="87"/>
      <c r="XZ132" s="87"/>
      <c r="YA132" s="87"/>
      <c r="YB132" s="87"/>
      <c r="YC132" s="87"/>
      <c r="YD132" s="87"/>
      <c r="YE132" s="87"/>
      <c r="YF132" s="87"/>
      <c r="YG132" s="87"/>
      <c r="YH132" s="87"/>
      <c r="YI132" s="87"/>
      <c r="YJ132" s="87"/>
      <c r="YK132" s="87"/>
      <c r="YL132" s="87"/>
      <c r="YM132" s="87"/>
      <c r="YN132" s="87"/>
      <c r="YO132" s="87"/>
      <c r="YP132" s="87"/>
      <c r="YQ132" s="87"/>
      <c r="YR132" s="87"/>
      <c r="YS132" s="87"/>
      <c r="YT132" s="87"/>
      <c r="YU132" s="87"/>
      <c r="YV132" s="87"/>
      <c r="YW132" s="87"/>
      <c r="YX132" s="87"/>
      <c r="YY132" s="87"/>
      <c r="YZ132" s="87"/>
      <c r="ZA132" s="87"/>
      <c r="ZB132" s="87"/>
      <c r="ZC132" s="87"/>
      <c r="ZD132" s="87"/>
      <c r="ZE132" s="87"/>
      <c r="ZF132" s="87"/>
      <c r="ZG132" s="87"/>
      <c r="ZH132" s="87"/>
      <c r="ZI132" s="87"/>
      <c r="ZJ132" s="87"/>
      <c r="ZK132" s="87"/>
      <c r="ZL132" s="87"/>
      <c r="ZM132" s="87"/>
      <c r="ZN132" s="87"/>
      <c r="ZO132" s="87"/>
      <c r="ZP132" s="87"/>
      <c r="ZQ132" s="87"/>
      <c r="ZR132" s="87"/>
      <c r="ZS132" s="87"/>
      <c r="ZT132" s="87"/>
      <c r="ZU132" s="87"/>
      <c r="ZV132" s="87"/>
      <c r="ZW132" s="87"/>
      <c r="ZX132" s="87"/>
      <c r="ZY132" s="87"/>
      <c r="ZZ132" s="87"/>
      <c r="AAA132" s="87"/>
      <c r="AAB132" s="87"/>
      <c r="AAC132" s="87"/>
      <c r="AAD132" s="87"/>
      <c r="AAE132" s="87"/>
      <c r="AAF132" s="87"/>
      <c r="AAG132" s="87"/>
      <c r="AAH132" s="87"/>
      <c r="AAI132" s="87"/>
      <c r="AAJ132" s="87"/>
      <c r="AAK132" s="87"/>
      <c r="AAL132" s="87"/>
      <c r="AAM132" s="87"/>
      <c r="AAN132" s="87"/>
      <c r="AAO132" s="87"/>
      <c r="AAP132" s="87"/>
      <c r="AAQ132" s="87"/>
      <c r="AAR132" s="87"/>
      <c r="AAS132" s="87"/>
      <c r="AAT132" s="87"/>
      <c r="AAU132" s="87"/>
      <c r="AAV132" s="87"/>
      <c r="AAW132" s="87"/>
      <c r="AAX132" s="87"/>
      <c r="AAY132" s="87"/>
      <c r="AAZ132" s="87"/>
      <c r="ABA132" s="87"/>
      <c r="ABB132" s="87"/>
      <c r="ABC132" s="87"/>
      <c r="ABD132" s="87"/>
      <c r="ABE132" s="87"/>
      <c r="ABF132" s="87"/>
      <c r="ABG132" s="87"/>
      <c r="ABH132" s="87"/>
      <c r="ABI132" s="87"/>
      <c r="ABJ132" s="87"/>
      <c r="ABK132" s="87"/>
      <c r="ABL132" s="87"/>
      <c r="ABM132" s="87"/>
      <c r="ABN132" s="87"/>
      <c r="ABO132" s="87"/>
      <c r="ABP132" s="87"/>
      <c r="ABQ132" s="87"/>
      <c r="ABR132" s="87"/>
      <c r="ABS132" s="87"/>
      <c r="ABT132" s="87"/>
      <c r="ABU132" s="87"/>
      <c r="ABV132" s="87"/>
      <c r="ABW132" s="87"/>
      <c r="ABX132" s="87"/>
      <c r="ABY132" s="87"/>
      <c r="ABZ132" s="87"/>
      <c r="ACA132" s="87"/>
      <c r="ACB132" s="87"/>
      <c r="ACC132" s="87"/>
      <c r="ACD132" s="87"/>
      <c r="ACE132" s="87"/>
      <c r="ACF132" s="87"/>
      <c r="ACG132" s="87"/>
      <c r="ACH132" s="87"/>
      <c r="ACI132" s="87"/>
      <c r="ACJ132" s="87"/>
      <c r="ACK132" s="87"/>
      <c r="ACL132" s="87"/>
      <c r="ACM132" s="87"/>
      <c r="ACN132" s="87"/>
      <c r="ACO132" s="87"/>
      <c r="ACP132" s="87"/>
      <c r="ACQ132" s="87"/>
      <c r="ACR132" s="87"/>
      <c r="ACS132" s="87"/>
      <c r="ACT132" s="87"/>
      <c r="ACU132" s="87"/>
      <c r="ACV132" s="87"/>
      <c r="ACW132" s="87"/>
      <c r="ACX132" s="87"/>
      <c r="ACY132" s="87"/>
      <c r="ACZ132" s="87"/>
      <c r="ADA132" s="87"/>
      <c r="ADB132" s="87"/>
      <c r="ADC132" s="87"/>
      <c r="ADD132" s="87"/>
      <c r="ADE132" s="87"/>
      <c r="ADF132" s="87"/>
      <c r="ADG132" s="87"/>
      <c r="ADH132" s="87"/>
      <c r="ADI132" s="87"/>
      <c r="ADJ132" s="87"/>
      <c r="ADK132" s="87"/>
      <c r="ADL132" s="87"/>
      <c r="ADM132" s="87"/>
      <c r="ADN132" s="87"/>
      <c r="ADO132" s="87"/>
      <c r="ADP132" s="87"/>
      <c r="ADQ132" s="87"/>
      <c r="ADR132" s="87"/>
      <c r="ADS132" s="87"/>
      <c r="ADT132" s="87"/>
      <c r="ADU132" s="87"/>
      <c r="ADV132" s="87"/>
      <c r="ADW132" s="87"/>
      <c r="ADX132" s="87"/>
      <c r="ADY132" s="87"/>
      <c r="ADZ132" s="87"/>
      <c r="AEA132" s="87"/>
      <c r="AEB132" s="87"/>
      <c r="AEC132" s="87"/>
      <c r="AED132" s="87"/>
      <c r="AEE132" s="87"/>
      <c r="AEF132" s="87"/>
      <c r="AEG132" s="87"/>
      <c r="AEH132" s="87"/>
      <c r="AEI132" s="87"/>
      <c r="AEJ132" s="87"/>
      <c r="AEK132" s="87"/>
      <c r="AEL132" s="87"/>
      <c r="AEM132" s="87"/>
      <c r="AEN132" s="87"/>
      <c r="AEO132" s="87"/>
      <c r="AEP132" s="87"/>
      <c r="AEQ132" s="87"/>
      <c r="AER132" s="87"/>
      <c r="AES132" s="87"/>
      <c r="AET132" s="87"/>
      <c r="AEU132" s="87"/>
      <c r="AEV132" s="87"/>
      <c r="AEW132" s="87"/>
      <c r="AEX132" s="87"/>
      <c r="AEY132" s="87"/>
      <c r="AEZ132" s="87"/>
      <c r="AFA132" s="87"/>
      <c r="AFB132" s="87"/>
      <c r="AFC132" s="87"/>
      <c r="AFD132" s="87"/>
      <c r="AFE132" s="87"/>
      <c r="AFF132" s="87"/>
      <c r="AFG132" s="87"/>
      <c r="AFH132" s="87"/>
      <c r="AFI132" s="87"/>
      <c r="AFJ132" s="87"/>
      <c r="AFK132" s="87"/>
      <c r="AFL132" s="87"/>
      <c r="AFM132" s="87"/>
      <c r="AFN132" s="87"/>
      <c r="AFO132" s="87"/>
      <c r="AFP132" s="87"/>
      <c r="AFQ132" s="87"/>
      <c r="AFR132" s="87"/>
      <c r="AFS132" s="87"/>
      <c r="AFT132" s="87"/>
      <c r="AFU132" s="87"/>
      <c r="AFV132" s="87"/>
      <c r="AFW132" s="87"/>
      <c r="AFX132" s="87"/>
      <c r="AFY132" s="87"/>
      <c r="AFZ132" s="87"/>
      <c r="AGA132" s="87"/>
      <c r="AGB132" s="87"/>
      <c r="AGC132" s="87"/>
      <c r="AGD132" s="87"/>
      <c r="AGE132" s="87"/>
      <c r="AGF132" s="87"/>
      <c r="AGG132" s="87"/>
      <c r="AGH132" s="87"/>
      <c r="AGI132" s="87"/>
      <c r="AGJ132" s="87"/>
      <c r="AGK132" s="87"/>
      <c r="AGL132" s="87"/>
      <c r="AGM132" s="87"/>
      <c r="AGN132" s="87"/>
      <c r="AGO132" s="87"/>
      <c r="AGP132" s="87"/>
      <c r="AGQ132" s="87"/>
      <c r="AGR132" s="87"/>
      <c r="AGS132" s="87"/>
      <c r="AGT132" s="87"/>
      <c r="AGU132" s="87"/>
      <c r="AGV132" s="87"/>
      <c r="AGW132" s="87"/>
      <c r="AGX132" s="87"/>
      <c r="AGY132" s="87"/>
      <c r="AGZ132" s="87"/>
      <c r="AHA132" s="87"/>
      <c r="AHB132" s="87"/>
      <c r="AHC132" s="87"/>
      <c r="AHD132" s="87"/>
      <c r="AHE132" s="87"/>
      <c r="AHF132" s="87"/>
      <c r="AHG132" s="87"/>
      <c r="AHH132" s="87"/>
      <c r="AHI132" s="87"/>
      <c r="AHJ132" s="87"/>
      <c r="AHK132" s="87"/>
      <c r="AHL132" s="87"/>
      <c r="AHM132" s="87"/>
      <c r="AHN132" s="87"/>
      <c r="AHO132" s="87"/>
      <c r="AHP132" s="87"/>
      <c r="AHQ132" s="87"/>
      <c r="AHR132" s="87"/>
      <c r="AHS132" s="87"/>
      <c r="AHT132" s="87"/>
      <c r="AHU132" s="87"/>
      <c r="AHV132" s="87"/>
      <c r="AHW132" s="87"/>
      <c r="AHX132" s="87"/>
      <c r="AHY132" s="87"/>
      <c r="AHZ132" s="87"/>
      <c r="AIA132" s="87"/>
      <c r="AIB132" s="87"/>
      <c r="AIC132" s="87"/>
      <c r="AID132" s="87"/>
      <c r="AIE132" s="87"/>
      <c r="AIF132" s="87"/>
      <c r="AIG132" s="87"/>
      <c r="AIH132" s="87"/>
      <c r="AII132" s="87"/>
      <c r="AIJ132" s="87"/>
      <c r="AIK132" s="87"/>
      <c r="AIL132" s="87"/>
      <c r="AIM132" s="87"/>
      <c r="AIN132" s="87"/>
      <c r="AIO132" s="87"/>
      <c r="AIP132" s="87"/>
      <c r="AIQ132" s="87"/>
      <c r="AIR132" s="87"/>
      <c r="AIS132" s="87"/>
      <c r="AIT132" s="87"/>
      <c r="AIU132" s="87"/>
      <c r="AIV132" s="87"/>
      <c r="AIW132" s="87"/>
      <c r="AIX132" s="87"/>
      <c r="AIY132" s="87"/>
      <c r="AIZ132" s="87"/>
      <c r="AJA132" s="87"/>
      <c r="AJB132" s="87"/>
      <c r="AJC132" s="87"/>
      <c r="AJD132" s="87"/>
      <c r="AJE132" s="87"/>
      <c r="AJF132" s="87"/>
      <c r="AJG132" s="87"/>
      <c r="AJH132" s="87"/>
      <c r="AJI132" s="87"/>
      <c r="AJJ132" s="87"/>
      <c r="AJK132" s="87"/>
      <c r="AJL132" s="87"/>
      <c r="AJM132" s="87"/>
      <c r="AJN132" s="87"/>
      <c r="AJO132" s="87"/>
      <c r="AJP132" s="87"/>
      <c r="AJQ132" s="87"/>
      <c r="AJR132" s="87"/>
      <c r="AJS132" s="87"/>
      <c r="AJT132" s="87"/>
      <c r="AJU132" s="87"/>
      <c r="AJV132" s="87"/>
      <c r="AJW132" s="87"/>
      <c r="AJX132" s="87"/>
      <c r="AJY132" s="87"/>
      <c r="AJZ132" s="87"/>
      <c r="AKA132" s="87"/>
      <c r="AKB132" s="87"/>
      <c r="AKC132" s="87"/>
      <c r="AKD132" s="87"/>
      <c r="AKE132" s="87"/>
      <c r="AKF132" s="87"/>
      <c r="AKG132" s="87"/>
      <c r="AKH132" s="87"/>
      <c r="AKI132" s="87"/>
      <c r="AKJ132" s="87"/>
      <c r="AKK132" s="87"/>
      <c r="AKL132" s="87"/>
      <c r="AKM132" s="87"/>
      <c r="AKN132" s="87"/>
      <c r="AKO132" s="87"/>
      <c r="AKP132" s="87"/>
      <c r="AKQ132" s="87"/>
      <c r="AKR132" s="87"/>
      <c r="AKS132" s="87"/>
      <c r="AKT132" s="87"/>
      <c r="AKU132" s="87"/>
      <c r="AKV132" s="87"/>
      <c r="AKW132" s="87"/>
      <c r="AKX132" s="87"/>
      <c r="AKY132" s="87"/>
      <c r="AKZ132" s="87"/>
      <c r="ALA132" s="87"/>
      <c r="ALB132" s="87"/>
      <c r="ALC132" s="87"/>
      <c r="ALD132" s="87"/>
      <c r="ALE132" s="87"/>
      <c r="ALF132" s="87"/>
      <c r="ALG132" s="87"/>
      <c r="ALH132" s="87"/>
      <c r="ALI132" s="87"/>
      <c r="ALJ132" s="87"/>
      <c r="ALK132" s="87"/>
      <c r="ALL132" s="87"/>
      <c r="ALM132" s="87"/>
      <c r="ALN132" s="87"/>
      <c r="ALO132" s="87"/>
      <c r="ALP132" s="87"/>
      <c r="ALQ132" s="87"/>
      <c r="ALR132" s="87"/>
      <c r="ALS132" s="87"/>
      <c r="ALT132" s="87"/>
      <c r="ALU132" s="87"/>
      <c r="ALV132" s="87"/>
      <c r="ALW132" s="87"/>
      <c r="ALX132" s="87"/>
      <c r="ALY132" s="87"/>
      <c r="ALZ132" s="87"/>
      <c r="AMA132" s="87"/>
      <c r="AMB132" s="87"/>
      <c r="AMC132" s="87"/>
      <c r="AMD132" s="87"/>
      <c r="AME132" s="87"/>
      <c r="AMF132" s="87"/>
      <c r="AMG132" s="87"/>
      <c r="AMH132" s="87"/>
      <c r="AMI132" s="87"/>
      <c r="AMJ132" s="87"/>
      <c r="AMK132" s="87"/>
      <c r="AML132" s="87"/>
      <c r="AMM132" s="87"/>
      <c r="AMN132" s="87"/>
      <c r="AMO132" s="87"/>
      <c r="AMP132" s="87"/>
      <c r="AMQ132" s="87"/>
      <c r="AMR132" s="87"/>
      <c r="AMS132" s="87"/>
      <c r="AMT132" s="87"/>
      <c r="AMU132" s="87"/>
      <c r="AMV132" s="87"/>
      <c r="AMW132" s="87"/>
      <c r="AMX132" s="87"/>
      <c r="AMY132" s="87"/>
      <c r="AMZ132" s="87"/>
      <c r="ANA132" s="87"/>
      <c r="ANB132" s="87"/>
      <c r="ANC132" s="87"/>
      <c r="AND132" s="87"/>
      <c r="ANE132" s="87"/>
      <c r="ANF132" s="87"/>
      <c r="ANG132" s="87"/>
      <c r="ANH132" s="87"/>
      <c r="ANI132" s="87"/>
      <c r="ANJ132" s="87"/>
      <c r="ANK132" s="87"/>
      <c r="ANL132" s="87"/>
      <c r="ANM132" s="87"/>
      <c r="ANN132" s="87"/>
      <c r="ANO132" s="87"/>
      <c r="ANP132" s="87"/>
      <c r="ANQ132" s="87"/>
      <c r="ANR132" s="87"/>
      <c r="ANS132" s="87"/>
      <c r="ANT132" s="87"/>
      <c r="ANU132" s="87"/>
      <c r="ANV132" s="87"/>
      <c r="ANW132" s="87"/>
      <c r="ANX132" s="87"/>
      <c r="ANY132" s="87"/>
      <c r="ANZ132" s="87"/>
      <c r="AOA132" s="87"/>
      <c r="AOB132" s="87"/>
      <c r="AOC132" s="87"/>
      <c r="AOD132" s="87"/>
      <c r="AOE132" s="87"/>
      <c r="AOF132" s="87"/>
      <c r="AOG132" s="87"/>
      <c r="AOH132" s="87"/>
      <c r="AOI132" s="87"/>
      <c r="AOJ132" s="87"/>
      <c r="AOK132" s="87"/>
      <c r="AOL132" s="87"/>
      <c r="AOM132" s="87"/>
      <c r="AON132" s="87"/>
      <c r="AOO132" s="87"/>
      <c r="AOP132" s="87"/>
      <c r="AOQ132" s="87"/>
      <c r="AOR132" s="87"/>
      <c r="AOS132" s="87"/>
      <c r="AOT132" s="87"/>
      <c r="AOU132" s="87"/>
      <c r="AOV132" s="87"/>
      <c r="AOW132" s="87"/>
      <c r="AOX132" s="87"/>
      <c r="AOY132" s="87"/>
      <c r="AOZ132" s="87"/>
      <c r="APA132" s="87"/>
      <c r="APB132" s="87"/>
      <c r="APC132" s="87"/>
      <c r="APD132" s="87"/>
      <c r="APE132" s="87"/>
      <c r="APF132" s="87"/>
      <c r="APG132" s="87"/>
      <c r="APH132" s="87"/>
      <c r="API132" s="87"/>
      <c r="APJ132" s="87"/>
      <c r="APK132" s="87"/>
      <c r="APL132" s="87"/>
      <c r="APM132" s="87"/>
      <c r="APN132" s="87"/>
      <c r="APO132" s="87"/>
      <c r="APP132" s="87"/>
      <c r="APQ132" s="87"/>
      <c r="APR132" s="87"/>
      <c r="APS132" s="87"/>
      <c r="APT132" s="87"/>
      <c r="APU132" s="87"/>
      <c r="APV132" s="87"/>
      <c r="APW132" s="87"/>
      <c r="APX132" s="87"/>
      <c r="APY132" s="87"/>
      <c r="APZ132" s="87"/>
      <c r="AQA132" s="87"/>
      <c r="AQB132" s="87"/>
      <c r="AQC132" s="87"/>
      <c r="AQD132" s="87"/>
      <c r="AQE132" s="87"/>
      <c r="AQF132" s="87"/>
      <c r="AQG132" s="87"/>
      <c r="AQH132" s="87"/>
      <c r="AQI132" s="87"/>
      <c r="AQJ132" s="87"/>
      <c r="AQK132" s="87"/>
      <c r="AQL132" s="87"/>
      <c r="AQM132" s="87"/>
      <c r="AQN132" s="87"/>
      <c r="AQO132" s="87"/>
      <c r="AQP132" s="87"/>
      <c r="AQQ132" s="87"/>
      <c r="AQR132" s="87"/>
      <c r="AQS132" s="87"/>
      <c r="AQT132" s="87"/>
      <c r="AQU132" s="87"/>
      <c r="AQV132" s="87"/>
      <c r="AQW132" s="87"/>
      <c r="AQX132" s="87"/>
      <c r="AQY132" s="87"/>
      <c r="AQZ132" s="87"/>
      <c r="ARA132" s="87"/>
      <c r="ARB132" s="87"/>
      <c r="ARC132" s="87"/>
      <c r="ARD132" s="87"/>
      <c r="ARE132" s="87"/>
      <c r="ARF132" s="87"/>
      <c r="ARG132" s="87"/>
      <c r="ARH132" s="87"/>
      <c r="ARI132" s="87"/>
      <c r="ARJ132" s="87"/>
      <c r="ARK132" s="87"/>
      <c r="ARL132" s="87"/>
      <c r="ARM132" s="87"/>
      <c r="ARN132" s="87"/>
      <c r="ARO132" s="87"/>
      <c r="ARP132" s="87"/>
      <c r="ARQ132" s="87"/>
      <c r="ARR132" s="87"/>
      <c r="ARS132" s="87"/>
      <c r="ART132" s="87"/>
      <c r="ARU132" s="87"/>
      <c r="ARV132" s="87"/>
      <c r="ARW132" s="87"/>
      <c r="ARX132" s="87"/>
      <c r="ARY132" s="87"/>
      <c r="ARZ132" s="87"/>
      <c r="ASA132" s="87"/>
      <c r="ASB132" s="87"/>
      <c r="ASC132" s="87"/>
      <c r="ASD132" s="87"/>
      <c r="ASE132" s="87"/>
      <c r="ASF132" s="87"/>
      <c r="ASG132" s="87"/>
      <c r="ASH132" s="87"/>
      <c r="ASI132" s="87"/>
      <c r="ASJ132" s="87"/>
      <c r="ASK132" s="87"/>
      <c r="ASL132" s="87"/>
      <c r="ASM132" s="87"/>
      <c r="ASN132" s="87"/>
      <c r="ASO132" s="87"/>
      <c r="ASP132" s="87"/>
      <c r="ASQ132" s="87"/>
      <c r="ASR132" s="87"/>
      <c r="ASS132" s="87"/>
      <c r="AST132" s="87"/>
      <c r="ASU132" s="87"/>
      <c r="ASV132" s="87"/>
      <c r="ASW132" s="87"/>
      <c r="ASX132" s="87"/>
      <c r="ASY132" s="87"/>
      <c r="ASZ132" s="87"/>
      <c r="ATA132" s="87"/>
      <c r="ATB132" s="87"/>
      <c r="ATC132" s="87"/>
      <c r="ATD132" s="87"/>
      <c r="ATE132" s="87"/>
      <c r="ATF132" s="87"/>
      <c r="ATG132" s="87"/>
      <c r="ATH132" s="87"/>
      <c r="ATI132" s="87"/>
      <c r="ATJ132" s="87"/>
      <c r="ATK132" s="87"/>
      <c r="ATL132" s="87"/>
      <c r="ATM132" s="87"/>
      <c r="ATN132" s="87"/>
      <c r="ATO132" s="87"/>
      <c r="ATP132" s="87"/>
      <c r="ATQ132" s="87"/>
      <c r="ATR132" s="87"/>
      <c r="ATS132" s="87"/>
      <c r="ATT132" s="87"/>
      <c r="ATU132" s="87"/>
      <c r="ATV132" s="87"/>
      <c r="ATW132" s="87"/>
      <c r="ATX132" s="87"/>
      <c r="ATY132" s="87"/>
      <c r="ATZ132" s="87"/>
      <c r="AUA132" s="87"/>
      <c r="AUB132" s="87"/>
      <c r="AUC132" s="87"/>
      <c r="AUD132" s="87"/>
      <c r="AUE132" s="87"/>
      <c r="AUF132" s="87"/>
      <c r="AUG132" s="87"/>
      <c r="AUH132" s="87"/>
      <c r="AUI132" s="87"/>
      <c r="AUJ132" s="87"/>
      <c r="AUK132" s="87"/>
      <c r="AUL132" s="87"/>
      <c r="AUM132" s="87"/>
      <c r="AUN132" s="87"/>
      <c r="AUO132" s="87"/>
      <c r="AUP132" s="87"/>
      <c r="AUQ132" s="87"/>
      <c r="AUR132" s="87"/>
      <c r="AUS132" s="87"/>
      <c r="AUT132" s="87"/>
      <c r="AUU132" s="87"/>
      <c r="AUV132" s="87"/>
      <c r="AUW132" s="87"/>
      <c r="AUX132" s="87"/>
      <c r="AUY132" s="87"/>
      <c r="AUZ132" s="87"/>
      <c r="AVA132" s="87"/>
      <c r="AVB132" s="87"/>
      <c r="AVC132" s="87"/>
      <c r="AVD132" s="87"/>
      <c r="AVE132" s="87"/>
      <c r="AVF132" s="87"/>
      <c r="AVG132" s="87"/>
      <c r="AVH132" s="87"/>
      <c r="AVI132" s="87"/>
      <c r="AVJ132" s="87"/>
      <c r="AVK132" s="87"/>
      <c r="AVL132" s="87"/>
      <c r="AVM132" s="87"/>
      <c r="AVN132" s="87"/>
      <c r="AVO132" s="87"/>
      <c r="AVP132" s="87"/>
      <c r="AVQ132" s="87"/>
      <c r="AVR132" s="87"/>
      <c r="AVS132" s="87"/>
      <c r="AVT132" s="87"/>
      <c r="AVU132" s="87"/>
      <c r="AVV132" s="87"/>
      <c r="AVW132" s="87"/>
      <c r="AVX132" s="87"/>
      <c r="AVY132" s="87"/>
      <c r="AVZ132" s="87"/>
      <c r="AWA132" s="87"/>
      <c r="AWB132" s="87"/>
      <c r="AWC132" s="87"/>
      <c r="AWD132" s="87"/>
      <c r="AWE132" s="87"/>
      <c r="AWF132" s="87"/>
      <c r="AWG132" s="87"/>
      <c r="AWH132" s="87"/>
      <c r="AWI132" s="87"/>
      <c r="AWJ132" s="87"/>
      <c r="AWK132" s="87"/>
      <c r="AWL132" s="87"/>
      <c r="AWM132" s="87"/>
      <c r="AWN132" s="87"/>
      <c r="AWO132" s="87"/>
      <c r="AWP132" s="87"/>
      <c r="AWQ132" s="87"/>
      <c r="AWR132" s="87"/>
      <c r="AWS132" s="87"/>
      <c r="AWT132" s="87"/>
      <c r="AWU132" s="87"/>
      <c r="AWV132" s="87"/>
      <c r="AWW132" s="87"/>
      <c r="AWX132" s="87"/>
      <c r="AWY132" s="87"/>
      <c r="AWZ132" s="87"/>
      <c r="AXA132" s="87"/>
      <c r="AXB132" s="87"/>
      <c r="AXC132" s="87"/>
      <c r="AXD132" s="87"/>
      <c r="AXE132" s="87"/>
      <c r="AXF132" s="87"/>
      <c r="AXG132" s="87"/>
      <c r="AXH132" s="87"/>
      <c r="AXI132" s="87"/>
      <c r="AXJ132" s="87"/>
      <c r="AXK132" s="87"/>
      <c r="AXL132" s="87"/>
      <c r="AXM132" s="87"/>
      <c r="AXN132" s="87"/>
      <c r="AXO132" s="87"/>
      <c r="AXP132" s="87"/>
      <c r="AXQ132" s="87"/>
      <c r="AXR132" s="87"/>
      <c r="AXS132" s="87"/>
      <c r="AXT132" s="87"/>
      <c r="AXU132" s="87"/>
      <c r="AXV132" s="87"/>
      <c r="AXW132" s="87"/>
      <c r="AXX132" s="87"/>
      <c r="AXY132" s="87"/>
      <c r="AXZ132" s="87"/>
      <c r="AYA132" s="87"/>
      <c r="AYB132" s="87"/>
      <c r="AYC132" s="87"/>
      <c r="AYD132" s="87"/>
      <c r="AYE132" s="87"/>
      <c r="AYF132" s="87"/>
      <c r="AYG132" s="87"/>
      <c r="AYH132" s="87"/>
      <c r="AYI132" s="87"/>
      <c r="AYJ132" s="87"/>
      <c r="AYK132" s="87"/>
      <c r="AYL132" s="87"/>
      <c r="AYM132" s="87"/>
      <c r="AYN132" s="87"/>
      <c r="AYO132" s="87"/>
      <c r="AYP132" s="87"/>
      <c r="AYQ132" s="87"/>
      <c r="AYR132" s="87"/>
      <c r="AYS132" s="87"/>
      <c r="AYT132" s="87"/>
      <c r="AYU132" s="87"/>
      <c r="AYV132" s="87"/>
      <c r="AYW132" s="87"/>
      <c r="AYX132" s="87"/>
      <c r="AYY132" s="87"/>
      <c r="AYZ132" s="87"/>
      <c r="AZA132" s="87"/>
      <c r="AZB132" s="87"/>
      <c r="AZC132" s="87"/>
      <c r="AZD132" s="87"/>
      <c r="AZE132" s="87"/>
      <c r="AZF132" s="87"/>
      <c r="AZG132" s="87"/>
      <c r="AZH132" s="87"/>
      <c r="AZI132" s="87"/>
      <c r="AZJ132" s="87"/>
      <c r="AZK132" s="87"/>
      <c r="AZL132" s="87"/>
      <c r="AZM132" s="87"/>
      <c r="AZN132" s="87"/>
      <c r="AZO132" s="87"/>
      <c r="AZP132" s="87"/>
      <c r="AZQ132" s="87"/>
      <c r="AZR132" s="87"/>
      <c r="AZS132" s="87"/>
      <c r="AZT132" s="87"/>
      <c r="AZU132" s="87"/>
      <c r="AZV132" s="87"/>
      <c r="AZW132" s="87"/>
      <c r="AZX132" s="87"/>
      <c r="AZY132" s="87"/>
      <c r="AZZ132" s="87"/>
      <c r="BAA132" s="87"/>
      <c r="BAB132" s="87"/>
      <c r="BAC132" s="87"/>
      <c r="BAD132" s="87"/>
      <c r="BAE132" s="87"/>
      <c r="BAF132" s="87"/>
      <c r="BAG132" s="87"/>
      <c r="BAH132" s="87"/>
      <c r="BAI132" s="87"/>
      <c r="BAJ132" s="87"/>
      <c r="BAK132" s="87"/>
      <c r="BAL132" s="87"/>
      <c r="BAM132" s="87"/>
      <c r="BAN132" s="87"/>
      <c r="BAO132" s="87"/>
      <c r="BAP132" s="87"/>
      <c r="BAQ132" s="87"/>
      <c r="BAR132" s="87"/>
      <c r="BAS132" s="87"/>
      <c r="BAT132" s="87"/>
      <c r="BAU132" s="87"/>
      <c r="BAV132" s="87"/>
      <c r="BAW132" s="87"/>
      <c r="BAX132" s="87"/>
      <c r="BAY132" s="87"/>
      <c r="BAZ132" s="87"/>
      <c r="BBA132" s="87"/>
      <c r="BBB132" s="87"/>
      <c r="BBC132" s="87"/>
      <c r="BBD132" s="87"/>
      <c r="BBE132" s="87"/>
      <c r="BBF132" s="87"/>
      <c r="BBG132" s="87"/>
      <c r="BBH132" s="87"/>
      <c r="BBI132" s="87"/>
      <c r="BBJ132" s="87"/>
      <c r="BBK132" s="87"/>
      <c r="BBL132" s="87"/>
      <c r="BBM132" s="87"/>
      <c r="BBN132" s="87"/>
      <c r="BBO132" s="87"/>
      <c r="BBP132" s="87"/>
      <c r="BBQ132" s="87"/>
      <c r="BBR132" s="87"/>
      <c r="BBS132" s="87"/>
      <c r="BBT132" s="87"/>
      <c r="BBU132" s="87"/>
      <c r="BBV132" s="87"/>
      <c r="BBW132" s="87"/>
      <c r="BBX132" s="87"/>
      <c r="BBY132" s="87"/>
      <c r="BBZ132" s="87"/>
      <c r="BCA132" s="87"/>
      <c r="BCB132" s="87"/>
      <c r="BCC132" s="87"/>
      <c r="BCD132" s="87"/>
      <c r="BCE132" s="87"/>
      <c r="BCF132" s="87"/>
      <c r="BCG132" s="87"/>
      <c r="BCH132" s="87"/>
      <c r="BCI132" s="87"/>
      <c r="BCJ132" s="87"/>
      <c r="BCK132" s="87"/>
      <c r="BCL132" s="87"/>
      <c r="BCM132" s="87"/>
      <c r="BCN132" s="87"/>
      <c r="BCO132" s="87"/>
      <c r="BCP132" s="87"/>
      <c r="BCQ132" s="87"/>
      <c r="BCR132" s="87"/>
      <c r="BCS132" s="87"/>
      <c r="BCT132" s="87"/>
      <c r="BCU132" s="87"/>
      <c r="BCV132" s="87"/>
      <c r="BCW132" s="87"/>
      <c r="BCX132" s="87"/>
      <c r="BCY132" s="87"/>
      <c r="BCZ132" s="87"/>
      <c r="BDA132" s="87"/>
      <c r="BDB132" s="87"/>
      <c r="BDC132" s="87"/>
      <c r="BDD132" s="87"/>
      <c r="BDE132" s="87"/>
      <c r="BDF132" s="87"/>
      <c r="BDG132" s="87"/>
      <c r="BDH132" s="87"/>
      <c r="BDI132" s="87"/>
      <c r="BDJ132" s="87"/>
      <c r="BDK132" s="87"/>
      <c r="BDL132" s="87"/>
      <c r="BDM132" s="87"/>
      <c r="BDN132" s="87"/>
      <c r="BDO132" s="87"/>
      <c r="BDP132" s="87"/>
      <c r="BDQ132" s="87"/>
      <c r="BDR132" s="87"/>
      <c r="BDS132" s="87"/>
      <c r="BDT132" s="87"/>
      <c r="BDU132" s="87"/>
      <c r="BDV132" s="87"/>
      <c r="BDW132" s="87"/>
      <c r="BDX132" s="87"/>
      <c r="BDY132" s="87"/>
      <c r="BDZ132" s="87"/>
      <c r="BEA132" s="87"/>
      <c r="BEB132" s="87"/>
      <c r="BEC132" s="87"/>
      <c r="BED132" s="87"/>
      <c r="BEE132" s="87"/>
      <c r="BEF132" s="87"/>
      <c r="BEG132" s="87"/>
      <c r="BEH132" s="87"/>
      <c r="BEI132" s="87"/>
      <c r="BEJ132" s="87"/>
      <c r="BEK132" s="87"/>
      <c r="BEL132" s="87"/>
      <c r="BEM132" s="87"/>
      <c r="BEN132" s="87"/>
      <c r="BEO132" s="87"/>
      <c r="BEP132" s="87"/>
      <c r="BEQ132" s="87"/>
      <c r="BER132" s="87"/>
      <c r="BES132" s="87"/>
      <c r="BET132" s="87"/>
      <c r="BEU132" s="87"/>
      <c r="BEV132" s="87"/>
      <c r="BEW132" s="87"/>
      <c r="BEX132" s="87"/>
      <c r="BEY132" s="87"/>
      <c r="BEZ132" s="87"/>
      <c r="BFA132" s="87"/>
      <c r="BFB132" s="87"/>
      <c r="BFC132" s="87"/>
      <c r="BFD132" s="87"/>
      <c r="BFE132" s="87"/>
      <c r="BFF132" s="87"/>
      <c r="BFG132" s="87"/>
      <c r="BFH132" s="87"/>
      <c r="BFI132" s="87"/>
      <c r="BFJ132" s="87"/>
      <c r="BFK132" s="87"/>
      <c r="BFL132" s="87"/>
      <c r="BFM132" s="87"/>
      <c r="BFN132" s="87"/>
      <c r="BFO132" s="87"/>
      <c r="BFP132" s="87"/>
      <c r="BFQ132" s="87"/>
      <c r="BFR132" s="87"/>
      <c r="BFS132" s="87"/>
      <c r="BFT132" s="87"/>
      <c r="BFU132" s="87"/>
      <c r="BFV132" s="87"/>
      <c r="BFW132" s="87"/>
      <c r="BFX132" s="87"/>
      <c r="BFY132" s="87"/>
      <c r="BFZ132" s="87"/>
      <c r="BGA132" s="87"/>
      <c r="BGB132" s="87"/>
      <c r="BGC132" s="87"/>
      <c r="BGD132" s="87"/>
      <c r="BGE132" s="87"/>
      <c r="BGF132" s="87"/>
      <c r="BGG132" s="87"/>
      <c r="BGH132" s="87"/>
      <c r="BGI132" s="87"/>
      <c r="BGJ132" s="87"/>
      <c r="BGK132" s="87"/>
      <c r="BGL132" s="87"/>
      <c r="BGM132" s="87"/>
      <c r="BGN132" s="87"/>
      <c r="BGO132" s="87"/>
      <c r="BGP132" s="87"/>
      <c r="BGQ132" s="87"/>
      <c r="BGR132" s="87"/>
      <c r="BGS132" s="87"/>
      <c r="BGT132" s="87"/>
      <c r="BGU132" s="87"/>
      <c r="BGV132" s="87"/>
      <c r="BGW132" s="87"/>
      <c r="BGX132" s="87"/>
      <c r="BGY132" s="87"/>
      <c r="BGZ132" s="87"/>
      <c r="BHA132" s="87"/>
      <c r="BHB132" s="87"/>
      <c r="BHC132" s="87"/>
      <c r="BHD132" s="87"/>
      <c r="BHE132" s="87"/>
      <c r="BHF132" s="87"/>
      <c r="BHG132" s="87"/>
      <c r="BHH132" s="87"/>
      <c r="BHI132" s="87"/>
      <c r="BHJ132" s="87"/>
      <c r="BHK132" s="87"/>
      <c r="BHL132" s="87"/>
      <c r="BHM132" s="87"/>
      <c r="BHN132" s="87"/>
      <c r="BHO132" s="87"/>
      <c r="BHP132" s="87"/>
      <c r="BHQ132" s="87"/>
      <c r="BHR132" s="87"/>
      <c r="BHS132" s="87"/>
      <c r="BHT132" s="87"/>
      <c r="BHU132" s="87"/>
      <c r="BHV132" s="87"/>
      <c r="BHW132" s="87"/>
      <c r="BHX132" s="87"/>
      <c r="BHY132" s="87"/>
      <c r="BHZ132" s="87"/>
      <c r="BIA132" s="87"/>
      <c r="BIB132" s="87"/>
      <c r="BIC132" s="87"/>
      <c r="BID132" s="87"/>
      <c r="BIE132" s="87"/>
      <c r="BIF132" s="87"/>
      <c r="BIG132" s="87"/>
      <c r="BIH132" s="87"/>
      <c r="BII132" s="87"/>
      <c r="BIJ132" s="87"/>
      <c r="BIK132" s="87"/>
      <c r="BIL132" s="87"/>
      <c r="BIM132" s="87"/>
      <c r="BIN132" s="87"/>
      <c r="BIO132" s="87"/>
      <c r="BIP132" s="87"/>
      <c r="BIQ132" s="87"/>
      <c r="BIR132" s="87"/>
      <c r="BIS132" s="87"/>
      <c r="BIT132" s="87"/>
      <c r="BIU132" s="87"/>
      <c r="BIV132" s="87"/>
      <c r="BIW132" s="87"/>
      <c r="BIX132" s="87"/>
      <c r="BIY132" s="87"/>
      <c r="BIZ132" s="87"/>
      <c r="BJA132" s="87"/>
      <c r="BJB132" s="87"/>
      <c r="BJC132" s="87"/>
      <c r="BJD132" s="87"/>
      <c r="BJE132" s="87"/>
      <c r="BJF132" s="87"/>
      <c r="BJG132" s="87"/>
      <c r="BJH132" s="87"/>
      <c r="BJI132" s="87"/>
      <c r="BJJ132" s="87"/>
      <c r="BJK132" s="87"/>
      <c r="BJL132" s="87"/>
      <c r="BJM132" s="87"/>
      <c r="BJN132" s="87"/>
      <c r="BJO132" s="87"/>
      <c r="BJP132" s="87"/>
      <c r="BJQ132" s="87"/>
      <c r="BJR132" s="87"/>
      <c r="BJS132" s="87"/>
      <c r="BJT132" s="87"/>
      <c r="BJU132" s="87"/>
      <c r="BJV132" s="87"/>
      <c r="BJW132" s="87"/>
      <c r="BJX132" s="87"/>
      <c r="BJY132" s="87"/>
      <c r="BJZ132" s="87"/>
      <c r="BKA132" s="87"/>
      <c r="BKB132" s="87"/>
      <c r="BKC132" s="87"/>
      <c r="BKD132" s="87"/>
      <c r="BKE132" s="87"/>
      <c r="BKF132" s="87"/>
      <c r="BKG132" s="87"/>
      <c r="BKH132" s="87"/>
      <c r="BKI132" s="87"/>
      <c r="BKJ132" s="87"/>
      <c r="BKK132" s="87"/>
      <c r="BKL132" s="87"/>
      <c r="BKM132" s="87"/>
      <c r="BKN132" s="87"/>
      <c r="BKO132" s="87"/>
      <c r="BKP132" s="87"/>
      <c r="BKQ132" s="87"/>
      <c r="BKR132" s="87"/>
      <c r="BKS132" s="87"/>
      <c r="BKT132" s="87"/>
      <c r="BKU132" s="87"/>
      <c r="BKV132" s="87"/>
      <c r="BKW132" s="87"/>
      <c r="BKX132" s="87"/>
      <c r="BKY132" s="87"/>
      <c r="BKZ132" s="87"/>
      <c r="BLA132" s="87"/>
      <c r="BLB132" s="87"/>
      <c r="BLC132" s="87"/>
      <c r="BLD132" s="87"/>
      <c r="BLE132" s="87"/>
      <c r="BLF132" s="87"/>
      <c r="BLG132" s="87"/>
      <c r="BLH132" s="87"/>
      <c r="BLI132" s="87"/>
      <c r="BLJ132" s="87"/>
      <c r="BLK132" s="87"/>
      <c r="BLL132" s="87"/>
      <c r="BLM132" s="87"/>
      <c r="BLN132" s="87"/>
      <c r="BLO132" s="87"/>
      <c r="BLP132" s="87"/>
      <c r="BLQ132" s="87"/>
      <c r="BLR132" s="87"/>
      <c r="BLS132" s="87"/>
      <c r="BLT132" s="87"/>
      <c r="BLU132" s="87"/>
      <c r="BLV132" s="87"/>
      <c r="BLW132" s="87"/>
      <c r="BLX132" s="87"/>
      <c r="BLY132" s="87"/>
      <c r="BLZ132" s="87"/>
      <c r="BMA132" s="87"/>
      <c r="BMB132" s="87"/>
      <c r="BMC132" s="87"/>
      <c r="BMD132" s="87"/>
      <c r="BME132" s="87"/>
      <c r="BMF132" s="87"/>
      <c r="BMG132" s="87"/>
      <c r="BMH132" s="87"/>
      <c r="BMI132" s="87"/>
      <c r="BMJ132" s="87"/>
      <c r="BMK132" s="87"/>
      <c r="BML132" s="87"/>
      <c r="BMM132" s="87"/>
      <c r="BMN132" s="87"/>
      <c r="BMO132" s="87"/>
      <c r="BMP132" s="87"/>
      <c r="BMQ132" s="87"/>
      <c r="BMR132" s="87"/>
      <c r="BMS132" s="87"/>
      <c r="BMT132" s="87"/>
      <c r="BMU132" s="87"/>
      <c r="BMV132" s="87"/>
      <c r="BMW132" s="87"/>
      <c r="BMX132" s="87"/>
      <c r="BMY132" s="87"/>
      <c r="BMZ132" s="87"/>
      <c r="BNA132" s="87"/>
      <c r="BNB132" s="87"/>
      <c r="BNC132" s="87"/>
      <c r="BND132" s="87"/>
      <c r="BNE132" s="87"/>
      <c r="BNF132" s="87"/>
      <c r="BNG132" s="87"/>
      <c r="BNH132" s="87"/>
      <c r="BNI132" s="87"/>
      <c r="BNJ132" s="87"/>
      <c r="BNK132" s="87"/>
      <c r="BNL132" s="87"/>
      <c r="BNM132" s="87"/>
      <c r="BNN132" s="87"/>
      <c r="BNO132" s="87"/>
      <c r="BNP132" s="87"/>
      <c r="BNQ132" s="87"/>
      <c r="BNR132" s="87"/>
      <c r="BNS132" s="87"/>
      <c r="BNT132" s="87"/>
      <c r="BNU132" s="87"/>
      <c r="BNV132" s="87"/>
      <c r="BNW132" s="87"/>
      <c r="BNX132" s="87"/>
      <c r="BNY132" s="87"/>
      <c r="BNZ132" s="87"/>
      <c r="BOA132" s="87"/>
      <c r="BOB132" s="87"/>
      <c r="BOC132" s="87"/>
      <c r="BOD132" s="87"/>
      <c r="BOE132" s="87"/>
      <c r="BOF132" s="87"/>
      <c r="BOG132" s="87"/>
      <c r="BOH132" s="87"/>
      <c r="BOI132" s="87"/>
      <c r="BOJ132" s="87"/>
      <c r="BOK132" s="87"/>
      <c r="BOL132" s="87"/>
      <c r="BOM132" s="87"/>
      <c r="BON132" s="87"/>
      <c r="BOO132" s="87"/>
      <c r="BOP132" s="87"/>
      <c r="BOQ132" s="87"/>
      <c r="BOR132" s="87"/>
      <c r="BOS132" s="87"/>
      <c r="BOT132" s="87"/>
      <c r="BOU132" s="87"/>
      <c r="BOV132" s="87"/>
      <c r="BOW132" s="87"/>
      <c r="BOX132" s="87"/>
      <c r="BOY132" s="87"/>
      <c r="BOZ132" s="87"/>
      <c r="BPA132" s="87"/>
      <c r="BPB132" s="87"/>
      <c r="BPC132" s="87"/>
      <c r="BPD132" s="87"/>
      <c r="BPE132" s="87"/>
      <c r="BPF132" s="87"/>
      <c r="BPG132" s="87"/>
      <c r="BPH132" s="87"/>
      <c r="BPI132" s="87"/>
      <c r="BPJ132" s="87"/>
      <c r="BPK132" s="87"/>
      <c r="BPL132" s="87"/>
      <c r="BPM132" s="87"/>
      <c r="BPN132" s="87"/>
      <c r="BPO132" s="87"/>
      <c r="BPP132" s="87"/>
      <c r="BPQ132" s="87"/>
      <c r="BPR132" s="87"/>
      <c r="BPS132" s="87"/>
      <c r="BPT132" s="87"/>
      <c r="BPU132" s="87"/>
      <c r="BPV132" s="87"/>
      <c r="BPW132" s="87"/>
      <c r="BPX132" s="87"/>
      <c r="BPY132" s="87"/>
      <c r="BPZ132" s="87"/>
      <c r="BQA132" s="87"/>
      <c r="BQB132" s="87"/>
      <c r="BQC132" s="87"/>
      <c r="BQD132" s="87"/>
      <c r="BQE132" s="87"/>
      <c r="BQF132" s="87"/>
      <c r="BQG132" s="87"/>
      <c r="BQH132" s="87"/>
      <c r="BQI132" s="87"/>
      <c r="BQJ132" s="87"/>
      <c r="BQK132" s="87"/>
      <c r="BQL132" s="87"/>
      <c r="BQM132" s="87"/>
      <c r="BQN132" s="87"/>
      <c r="BQO132" s="87"/>
      <c r="BQP132" s="87"/>
      <c r="BQQ132" s="87"/>
      <c r="BQR132" s="87"/>
      <c r="BQS132" s="87"/>
      <c r="BQT132" s="87"/>
      <c r="BQU132" s="87"/>
      <c r="BQV132" s="87"/>
      <c r="BQW132" s="87"/>
      <c r="BQX132" s="87"/>
      <c r="BQY132" s="87"/>
      <c r="BQZ132" s="87"/>
      <c r="BRA132" s="87"/>
      <c r="BRB132" s="87"/>
      <c r="BRC132" s="87"/>
      <c r="BRD132" s="87"/>
      <c r="BRE132" s="87"/>
      <c r="BRF132" s="87"/>
      <c r="BRG132" s="87"/>
      <c r="BRH132" s="87"/>
      <c r="BRI132" s="87"/>
      <c r="BRJ132" s="87"/>
      <c r="BRK132" s="87"/>
      <c r="BRL132" s="87"/>
      <c r="BRM132" s="87"/>
      <c r="BRN132" s="87"/>
      <c r="BRO132" s="87"/>
      <c r="BRP132" s="87"/>
      <c r="BRQ132" s="87"/>
      <c r="BRR132" s="87"/>
      <c r="BRS132" s="87"/>
      <c r="BRT132" s="87"/>
      <c r="BRU132" s="87"/>
      <c r="BRV132" s="87"/>
      <c r="BRW132" s="87"/>
      <c r="BRX132" s="87"/>
      <c r="BRY132" s="87"/>
      <c r="BRZ132" s="87"/>
      <c r="BSA132" s="87"/>
      <c r="BSB132" s="87"/>
      <c r="BSC132" s="87"/>
      <c r="BSD132" s="87"/>
      <c r="BSE132" s="87"/>
      <c r="BSF132" s="87"/>
      <c r="BSG132" s="87"/>
      <c r="BSH132" s="87"/>
      <c r="BSI132" s="87"/>
      <c r="BSJ132" s="87"/>
      <c r="BSK132" s="87"/>
      <c r="BSL132" s="87"/>
      <c r="BSM132" s="87"/>
      <c r="BSN132" s="87"/>
      <c r="BSO132" s="87"/>
      <c r="BSP132" s="87"/>
      <c r="BSQ132" s="87"/>
      <c r="BSR132" s="87"/>
      <c r="BSS132" s="87"/>
      <c r="BST132" s="87"/>
      <c r="BSU132" s="87"/>
      <c r="BSV132" s="87"/>
      <c r="BSW132" s="87"/>
      <c r="BSX132" s="87"/>
      <c r="BSY132" s="87"/>
      <c r="BSZ132" s="87"/>
      <c r="BTA132" s="87"/>
      <c r="BTB132" s="87"/>
      <c r="BTC132" s="87"/>
      <c r="BTD132" s="87"/>
      <c r="BTE132" s="87"/>
      <c r="BTF132" s="87"/>
      <c r="BTG132" s="87"/>
      <c r="BTH132" s="87"/>
      <c r="BTI132" s="87"/>
      <c r="BTJ132" s="87"/>
      <c r="BTK132" s="87"/>
      <c r="BTL132" s="87"/>
      <c r="BTM132" s="87"/>
      <c r="BTN132" s="87"/>
      <c r="BTO132" s="87"/>
      <c r="BTP132" s="87"/>
      <c r="BTQ132" s="87"/>
      <c r="BTR132" s="87"/>
      <c r="BTS132" s="87"/>
      <c r="BTT132" s="87"/>
      <c r="BTU132" s="87"/>
      <c r="BTV132" s="87"/>
      <c r="BTW132" s="87"/>
      <c r="BTX132" s="87"/>
      <c r="BTY132" s="87"/>
      <c r="BTZ132" s="87"/>
      <c r="BUA132" s="87"/>
      <c r="BUB132" s="87"/>
      <c r="BUC132" s="87"/>
      <c r="BUD132" s="87"/>
      <c r="BUE132" s="87"/>
      <c r="BUF132" s="87"/>
      <c r="BUG132" s="87"/>
      <c r="BUH132" s="87"/>
      <c r="BUI132" s="87"/>
      <c r="BUJ132" s="87"/>
      <c r="BUK132" s="87"/>
      <c r="BUL132" s="87"/>
      <c r="BUM132" s="87"/>
      <c r="BUN132" s="87"/>
      <c r="BUO132" s="87"/>
      <c r="BUP132" s="87"/>
      <c r="BUQ132" s="87"/>
      <c r="BUR132" s="87"/>
      <c r="BUS132" s="87"/>
      <c r="BUT132" s="87"/>
      <c r="BUU132" s="87"/>
      <c r="BUV132" s="87"/>
      <c r="BUW132" s="87"/>
      <c r="BUX132" s="87"/>
      <c r="BUY132" s="87"/>
      <c r="BUZ132" s="87"/>
      <c r="BVA132" s="87"/>
      <c r="BVB132" s="87"/>
      <c r="BVC132" s="87"/>
      <c r="BVD132" s="87"/>
      <c r="BVE132" s="87"/>
      <c r="BVF132" s="87"/>
      <c r="BVG132" s="87"/>
      <c r="BVH132" s="87"/>
      <c r="BVI132" s="87"/>
      <c r="BVJ132" s="87"/>
      <c r="BVK132" s="87"/>
      <c r="BVL132" s="87"/>
      <c r="BVM132" s="87"/>
      <c r="BVN132" s="87"/>
      <c r="BVO132" s="87"/>
      <c r="BVP132" s="87"/>
      <c r="BVQ132" s="87"/>
      <c r="BVR132" s="87"/>
      <c r="BVS132" s="87"/>
      <c r="BVT132" s="87"/>
      <c r="BVU132" s="87"/>
      <c r="BVV132" s="87"/>
      <c r="BVW132" s="87"/>
      <c r="BVX132" s="87"/>
      <c r="BVY132" s="87"/>
      <c r="BVZ132" s="87"/>
      <c r="BWA132" s="87"/>
      <c r="BWB132" s="87"/>
      <c r="BWC132" s="87"/>
      <c r="BWD132" s="87"/>
      <c r="BWE132" s="87"/>
      <c r="BWF132" s="87"/>
      <c r="BWG132" s="87"/>
      <c r="BWH132" s="87"/>
      <c r="BWI132" s="87"/>
      <c r="BWJ132" s="87"/>
      <c r="BWK132" s="87"/>
      <c r="BWL132" s="87"/>
      <c r="BWM132" s="87"/>
      <c r="BWN132" s="87"/>
      <c r="BWO132" s="87"/>
      <c r="BWP132" s="87"/>
      <c r="BWQ132" s="87"/>
      <c r="BWR132" s="87"/>
      <c r="BWS132" s="87"/>
      <c r="BWT132" s="87"/>
      <c r="BWU132" s="87"/>
      <c r="BWV132" s="87"/>
      <c r="BWW132" s="87"/>
      <c r="BWX132" s="87"/>
      <c r="BWY132" s="87"/>
      <c r="BWZ132" s="87"/>
      <c r="BXA132" s="87"/>
      <c r="BXB132" s="87"/>
      <c r="BXC132" s="87"/>
      <c r="BXD132" s="87"/>
      <c r="BXE132" s="87"/>
      <c r="BXF132" s="87"/>
      <c r="BXG132" s="87"/>
      <c r="BXH132" s="87"/>
      <c r="BXI132" s="87"/>
      <c r="BXJ132" s="87"/>
      <c r="BXK132" s="87"/>
      <c r="BXL132" s="87"/>
      <c r="BXM132" s="87"/>
      <c r="BXN132" s="87"/>
      <c r="BXO132" s="87"/>
      <c r="BXP132" s="87"/>
      <c r="BXQ132" s="87"/>
      <c r="BXR132" s="87"/>
      <c r="BXS132" s="87"/>
      <c r="BXT132" s="87"/>
      <c r="BXU132" s="87"/>
      <c r="BXV132" s="87"/>
      <c r="BXW132" s="87"/>
      <c r="BXX132" s="87"/>
      <c r="BXY132" s="87"/>
      <c r="BXZ132" s="87"/>
      <c r="BYA132" s="87"/>
      <c r="BYB132" s="87"/>
      <c r="BYC132" s="87"/>
      <c r="BYD132" s="87"/>
      <c r="BYE132" s="87"/>
      <c r="BYF132" s="87"/>
      <c r="BYG132" s="87"/>
      <c r="BYH132" s="87"/>
      <c r="BYI132" s="87"/>
      <c r="BYJ132" s="87"/>
      <c r="BYK132" s="87"/>
      <c r="BYL132" s="87"/>
      <c r="BYM132" s="87"/>
      <c r="BYN132" s="87"/>
      <c r="BYO132" s="87"/>
      <c r="BYP132" s="87"/>
      <c r="BYQ132" s="87"/>
      <c r="BYR132" s="87"/>
      <c r="BYS132" s="87"/>
      <c r="BYT132" s="87"/>
      <c r="BYU132" s="87"/>
      <c r="BYV132" s="87"/>
      <c r="BYW132" s="87"/>
      <c r="BYX132" s="87"/>
      <c r="BYY132" s="87"/>
      <c r="BYZ132" s="87"/>
      <c r="BZA132" s="87"/>
      <c r="BZB132" s="87"/>
      <c r="BZC132" s="87"/>
      <c r="BZD132" s="87"/>
      <c r="BZE132" s="87"/>
      <c r="BZF132" s="87"/>
      <c r="BZG132" s="87"/>
      <c r="BZH132" s="87"/>
      <c r="BZI132" s="87"/>
      <c r="BZJ132" s="87"/>
      <c r="BZK132" s="87"/>
      <c r="BZL132" s="87"/>
      <c r="BZM132" s="87"/>
      <c r="BZN132" s="87"/>
      <c r="BZO132" s="87"/>
      <c r="BZP132" s="87"/>
      <c r="BZQ132" s="87"/>
      <c r="BZR132" s="87"/>
      <c r="BZS132" s="87"/>
      <c r="BZT132" s="87"/>
      <c r="BZU132" s="87"/>
      <c r="BZV132" s="87"/>
      <c r="BZW132" s="87"/>
      <c r="BZX132" s="87"/>
      <c r="BZY132" s="87"/>
      <c r="BZZ132" s="87"/>
      <c r="CAA132" s="87"/>
      <c r="CAB132" s="87"/>
      <c r="CAC132" s="87"/>
      <c r="CAD132" s="87"/>
      <c r="CAE132" s="87"/>
      <c r="CAF132" s="87"/>
      <c r="CAG132" s="87"/>
      <c r="CAH132" s="87"/>
      <c r="CAI132" s="87"/>
      <c r="CAJ132" s="87"/>
      <c r="CAK132" s="87"/>
      <c r="CAL132" s="87"/>
      <c r="CAM132" s="87"/>
      <c r="CAN132" s="87"/>
      <c r="CAO132" s="87"/>
      <c r="CAP132" s="87"/>
      <c r="CAQ132" s="87"/>
      <c r="CAR132" s="87"/>
      <c r="CAS132" s="87"/>
      <c r="CAT132" s="87"/>
      <c r="CAU132" s="87"/>
      <c r="CAV132" s="87"/>
      <c r="CAW132" s="87"/>
      <c r="CAX132" s="87"/>
      <c r="CAY132" s="87"/>
      <c r="CAZ132" s="87"/>
      <c r="CBA132" s="87"/>
      <c r="CBB132" s="87"/>
      <c r="CBC132" s="87"/>
      <c r="CBD132" s="87"/>
      <c r="CBE132" s="87"/>
      <c r="CBF132" s="87"/>
      <c r="CBG132" s="87"/>
      <c r="CBH132" s="87"/>
      <c r="CBI132" s="87"/>
      <c r="CBJ132" s="87"/>
      <c r="CBK132" s="87"/>
      <c r="CBL132" s="87"/>
      <c r="CBM132" s="87"/>
      <c r="CBN132" s="87"/>
      <c r="CBO132" s="87"/>
      <c r="CBP132" s="87"/>
      <c r="CBQ132" s="87"/>
      <c r="CBR132" s="87"/>
      <c r="CBS132" s="87"/>
      <c r="CBT132" s="87"/>
      <c r="CBU132" s="87"/>
      <c r="CBV132" s="87"/>
      <c r="CBW132" s="87"/>
      <c r="CBX132" s="87"/>
      <c r="CBY132" s="87"/>
      <c r="CBZ132" s="87"/>
      <c r="CCA132" s="87"/>
      <c r="CCB132" s="87"/>
      <c r="CCC132" s="87"/>
      <c r="CCD132" s="87"/>
      <c r="CCE132" s="87"/>
      <c r="CCF132" s="87"/>
      <c r="CCG132" s="87"/>
      <c r="CCH132" s="87"/>
      <c r="CCI132" s="87"/>
      <c r="CCJ132" s="87"/>
      <c r="CCK132" s="87"/>
      <c r="CCL132" s="87"/>
      <c r="CCM132" s="87"/>
      <c r="CCN132" s="87"/>
      <c r="CCO132" s="87"/>
      <c r="CCP132" s="87"/>
      <c r="CCQ132" s="87"/>
      <c r="CCR132" s="87"/>
      <c r="CCS132" s="87"/>
      <c r="CCT132" s="87"/>
      <c r="CCU132" s="87"/>
      <c r="CCV132" s="87"/>
      <c r="CCW132" s="87"/>
      <c r="CCX132" s="87"/>
      <c r="CCY132" s="87"/>
      <c r="CCZ132" s="87"/>
      <c r="CDA132" s="87"/>
      <c r="CDB132" s="87"/>
      <c r="CDC132" s="87"/>
      <c r="CDD132" s="87"/>
      <c r="CDE132" s="87"/>
      <c r="CDF132" s="87"/>
      <c r="CDG132" s="87"/>
      <c r="CDH132" s="87"/>
      <c r="CDI132" s="87"/>
      <c r="CDJ132" s="87"/>
      <c r="CDK132" s="87"/>
      <c r="CDL132" s="87"/>
      <c r="CDM132" s="87"/>
      <c r="CDN132" s="87"/>
      <c r="CDO132" s="87"/>
      <c r="CDP132" s="87"/>
      <c r="CDQ132" s="87"/>
      <c r="CDR132" s="87"/>
      <c r="CDS132" s="87"/>
      <c r="CDT132" s="87"/>
      <c r="CDU132" s="87"/>
      <c r="CDV132" s="87"/>
      <c r="CDW132" s="87"/>
      <c r="CDX132" s="87"/>
      <c r="CDY132" s="87"/>
      <c r="CDZ132" s="87"/>
      <c r="CEA132" s="87"/>
      <c r="CEB132" s="87"/>
      <c r="CEC132" s="87"/>
      <c r="CED132" s="87"/>
      <c r="CEE132" s="87"/>
      <c r="CEF132" s="87"/>
      <c r="CEG132" s="87"/>
      <c r="CEH132" s="87"/>
      <c r="CEI132" s="87"/>
      <c r="CEJ132" s="87"/>
      <c r="CEK132" s="87"/>
      <c r="CEL132" s="87"/>
      <c r="CEM132" s="87"/>
      <c r="CEN132" s="87"/>
      <c r="CEO132" s="87"/>
      <c r="CEP132" s="87"/>
      <c r="CEQ132" s="87"/>
      <c r="CER132" s="87"/>
      <c r="CES132" s="87"/>
      <c r="CET132" s="87"/>
      <c r="CEU132" s="87"/>
      <c r="CEV132" s="87"/>
      <c r="CEW132" s="87"/>
      <c r="CEX132" s="87"/>
      <c r="CEY132" s="87"/>
      <c r="CEZ132" s="87"/>
      <c r="CFA132" s="87"/>
      <c r="CFB132" s="87"/>
      <c r="CFC132" s="87"/>
      <c r="CFD132" s="87"/>
      <c r="CFE132" s="87"/>
      <c r="CFF132" s="87"/>
      <c r="CFG132" s="87"/>
      <c r="CFH132" s="87"/>
      <c r="CFI132" s="87"/>
      <c r="CFJ132" s="87"/>
      <c r="CFK132" s="87"/>
      <c r="CFL132" s="87"/>
      <c r="CFM132" s="87"/>
      <c r="CFN132" s="87"/>
      <c r="CFO132" s="87"/>
      <c r="CFP132" s="87"/>
      <c r="CFQ132" s="87"/>
      <c r="CFR132" s="87"/>
      <c r="CFS132" s="87"/>
      <c r="CFT132" s="87"/>
      <c r="CFU132" s="87"/>
      <c r="CFV132" s="87"/>
      <c r="CFW132" s="87"/>
      <c r="CFX132" s="87"/>
      <c r="CFY132" s="87"/>
      <c r="CFZ132" s="87"/>
      <c r="CGA132" s="87"/>
      <c r="CGB132" s="87"/>
      <c r="CGC132" s="87"/>
      <c r="CGD132" s="87"/>
      <c r="CGE132" s="87"/>
      <c r="CGF132" s="87"/>
      <c r="CGG132" s="87"/>
      <c r="CGH132" s="87"/>
      <c r="CGI132" s="87"/>
      <c r="CGJ132" s="87"/>
      <c r="CGK132" s="87"/>
      <c r="CGL132" s="87"/>
      <c r="CGM132" s="87"/>
      <c r="CGN132" s="87"/>
      <c r="CGO132" s="87"/>
      <c r="CGP132" s="87"/>
      <c r="CGQ132" s="87"/>
      <c r="CGR132" s="87"/>
      <c r="CGS132" s="87"/>
      <c r="CGT132" s="87"/>
      <c r="CGU132" s="87"/>
      <c r="CGV132" s="87"/>
      <c r="CGW132" s="87"/>
      <c r="CGX132" s="87"/>
      <c r="CGY132" s="87"/>
      <c r="CGZ132" s="87"/>
      <c r="CHA132" s="87"/>
      <c r="CHB132" s="87"/>
      <c r="CHC132" s="87"/>
      <c r="CHD132" s="87"/>
      <c r="CHE132" s="87"/>
      <c r="CHF132" s="87"/>
      <c r="CHG132" s="87"/>
      <c r="CHH132" s="87"/>
      <c r="CHI132" s="87"/>
      <c r="CHJ132" s="87"/>
      <c r="CHK132" s="87"/>
      <c r="CHL132" s="87"/>
      <c r="CHM132" s="87"/>
      <c r="CHN132" s="87"/>
      <c r="CHO132" s="87"/>
      <c r="CHP132" s="87"/>
      <c r="CHQ132" s="87"/>
      <c r="CHR132" s="87"/>
      <c r="CHS132" s="87"/>
      <c r="CHT132" s="87"/>
      <c r="CHU132" s="87"/>
      <c r="CHV132" s="87"/>
      <c r="CHW132" s="87"/>
      <c r="CHX132" s="87"/>
      <c r="CHY132" s="87"/>
      <c r="CHZ132" s="87"/>
      <c r="CIA132" s="87"/>
      <c r="CIB132" s="87"/>
      <c r="CIC132" s="87"/>
      <c r="CID132" s="87"/>
      <c r="CIE132" s="87"/>
      <c r="CIF132" s="87"/>
      <c r="CIG132" s="87"/>
      <c r="CIH132" s="87"/>
      <c r="CII132" s="87"/>
      <c r="CIJ132" s="87"/>
      <c r="CIK132" s="87"/>
      <c r="CIL132" s="87"/>
      <c r="CIM132" s="87"/>
      <c r="CIN132" s="87"/>
      <c r="CIO132" s="87"/>
      <c r="CIP132" s="87"/>
      <c r="CIQ132" s="87"/>
      <c r="CIR132" s="87"/>
      <c r="CIS132" s="87"/>
      <c r="CIT132" s="87"/>
      <c r="CIU132" s="87"/>
      <c r="CIV132" s="87"/>
      <c r="CIW132" s="87"/>
      <c r="CIX132" s="87"/>
      <c r="CIY132" s="87"/>
      <c r="CIZ132" s="87"/>
      <c r="CJA132" s="87"/>
      <c r="CJB132" s="87"/>
      <c r="CJC132" s="87"/>
      <c r="CJD132" s="87"/>
      <c r="CJE132" s="87"/>
      <c r="CJF132" s="87"/>
      <c r="CJG132" s="87"/>
      <c r="CJH132" s="87"/>
      <c r="CJI132" s="87"/>
      <c r="CJJ132" s="87"/>
      <c r="CJK132" s="87"/>
      <c r="CJL132" s="87"/>
      <c r="CJM132" s="87"/>
      <c r="CJN132" s="87"/>
      <c r="CJO132" s="87"/>
      <c r="CJP132" s="87"/>
      <c r="CJQ132" s="87"/>
      <c r="CJR132" s="87"/>
      <c r="CJS132" s="87"/>
      <c r="CJT132" s="87"/>
      <c r="CJU132" s="87"/>
      <c r="CJV132" s="87"/>
      <c r="CJW132" s="87"/>
      <c r="CJX132" s="87"/>
      <c r="CJY132" s="87"/>
      <c r="CJZ132" s="87"/>
      <c r="CKA132" s="87"/>
      <c r="CKB132" s="87"/>
      <c r="CKC132" s="87"/>
      <c r="CKD132" s="87"/>
      <c r="CKE132" s="87"/>
      <c r="CKF132" s="87"/>
      <c r="CKG132" s="87"/>
      <c r="CKH132" s="87"/>
      <c r="CKI132" s="87"/>
      <c r="CKJ132" s="87"/>
      <c r="CKK132" s="87"/>
      <c r="CKL132" s="87"/>
      <c r="CKM132" s="87"/>
      <c r="CKN132" s="87"/>
      <c r="CKO132" s="87"/>
      <c r="CKP132" s="87"/>
      <c r="CKQ132" s="87"/>
      <c r="CKR132" s="87"/>
      <c r="CKS132" s="87"/>
      <c r="CKT132" s="87"/>
      <c r="CKU132" s="87"/>
      <c r="CKV132" s="87"/>
      <c r="CKW132" s="87"/>
      <c r="CKX132" s="87"/>
      <c r="CKY132" s="87"/>
      <c r="CKZ132" s="87"/>
      <c r="CLA132" s="87"/>
      <c r="CLB132" s="87"/>
      <c r="CLC132" s="87"/>
      <c r="CLD132" s="87"/>
      <c r="CLE132" s="87"/>
      <c r="CLF132" s="87"/>
      <c r="CLG132" s="87"/>
      <c r="CLH132" s="87"/>
      <c r="CLI132" s="87"/>
      <c r="CLJ132" s="87"/>
      <c r="CLK132" s="87"/>
      <c r="CLL132" s="87"/>
      <c r="CLM132" s="87"/>
      <c r="CLN132" s="87"/>
      <c r="CLO132" s="87"/>
      <c r="CLP132" s="87"/>
      <c r="CLQ132" s="87"/>
      <c r="CLR132" s="87"/>
      <c r="CLS132" s="87"/>
      <c r="CLT132" s="87"/>
      <c r="CLU132" s="87"/>
      <c r="CLV132" s="87"/>
      <c r="CLW132" s="87"/>
      <c r="CLX132" s="87"/>
      <c r="CLY132" s="87"/>
      <c r="CLZ132" s="87"/>
      <c r="CMA132" s="87"/>
      <c r="CMB132" s="87"/>
      <c r="CMC132" s="87"/>
      <c r="CMD132" s="87"/>
      <c r="CME132" s="87"/>
      <c r="CMF132" s="87"/>
      <c r="CMG132" s="87"/>
      <c r="CMH132" s="87"/>
      <c r="CMI132" s="87"/>
      <c r="CMJ132" s="87"/>
      <c r="CMK132" s="87"/>
      <c r="CML132" s="87"/>
      <c r="CMM132" s="87"/>
      <c r="CMN132" s="87"/>
      <c r="CMO132" s="87"/>
      <c r="CMP132" s="87"/>
      <c r="CMQ132" s="87"/>
      <c r="CMR132" s="87"/>
      <c r="CMS132" s="87"/>
      <c r="CMT132" s="87"/>
      <c r="CMU132" s="87"/>
      <c r="CMV132" s="87"/>
      <c r="CMW132" s="87"/>
      <c r="CMX132" s="87"/>
      <c r="CMY132" s="87"/>
      <c r="CMZ132" s="87"/>
      <c r="CNA132" s="87"/>
      <c r="CNB132" s="87"/>
      <c r="CNC132" s="87"/>
      <c r="CND132" s="87"/>
      <c r="CNE132" s="87"/>
      <c r="CNF132" s="87"/>
      <c r="CNG132" s="87"/>
      <c r="CNH132" s="87"/>
      <c r="CNI132" s="87"/>
      <c r="CNJ132" s="87"/>
      <c r="CNK132" s="87"/>
      <c r="CNL132" s="87"/>
      <c r="CNM132" s="87"/>
      <c r="CNN132" s="87"/>
      <c r="CNO132" s="87"/>
      <c r="CNP132" s="87"/>
      <c r="CNQ132" s="87"/>
      <c r="CNR132" s="87"/>
      <c r="CNS132" s="87"/>
      <c r="CNT132" s="87"/>
      <c r="CNU132" s="87"/>
      <c r="CNV132" s="87"/>
      <c r="CNW132" s="87"/>
      <c r="CNX132" s="87"/>
      <c r="CNY132" s="87"/>
      <c r="CNZ132" s="87"/>
      <c r="COA132" s="87"/>
      <c r="COB132" s="87"/>
      <c r="COC132" s="87"/>
      <c r="COD132" s="87"/>
      <c r="COE132" s="87"/>
      <c r="COF132" s="87"/>
      <c r="COG132" s="87"/>
      <c r="COH132" s="87"/>
      <c r="COI132" s="87"/>
      <c r="COJ132" s="87"/>
      <c r="COK132" s="87"/>
      <c r="COL132" s="87"/>
      <c r="COM132" s="87"/>
      <c r="CON132" s="87"/>
      <c r="COO132" s="87"/>
      <c r="COP132" s="87"/>
      <c r="COQ132" s="87"/>
      <c r="COR132" s="87"/>
      <c r="COS132" s="87"/>
      <c r="COT132" s="87"/>
      <c r="COU132" s="87"/>
      <c r="COV132" s="87"/>
      <c r="COW132" s="87"/>
      <c r="COX132" s="87"/>
      <c r="COY132" s="87"/>
      <c r="COZ132" s="87"/>
      <c r="CPA132" s="87"/>
      <c r="CPB132" s="87"/>
      <c r="CPC132" s="87"/>
      <c r="CPD132" s="87"/>
      <c r="CPE132" s="87"/>
      <c r="CPF132" s="87"/>
      <c r="CPG132" s="87"/>
      <c r="CPH132" s="87"/>
      <c r="CPI132" s="87"/>
      <c r="CPJ132" s="87"/>
      <c r="CPK132" s="87"/>
      <c r="CPL132" s="87"/>
      <c r="CPM132" s="87"/>
      <c r="CPN132" s="87"/>
      <c r="CPO132" s="87"/>
      <c r="CPP132" s="87"/>
      <c r="CPQ132" s="87"/>
      <c r="CPR132" s="87"/>
      <c r="CPS132" s="87"/>
      <c r="CPT132" s="87"/>
      <c r="CPU132" s="87"/>
      <c r="CPV132" s="87"/>
      <c r="CPW132" s="87"/>
      <c r="CPX132" s="87"/>
      <c r="CPY132" s="87"/>
      <c r="CPZ132" s="87"/>
      <c r="CQA132" s="87"/>
      <c r="CQB132" s="87"/>
      <c r="CQC132" s="87"/>
      <c r="CQD132" s="87"/>
      <c r="CQE132" s="87"/>
      <c r="CQF132" s="87"/>
      <c r="CQG132" s="87"/>
      <c r="CQH132" s="87"/>
      <c r="CQI132" s="87"/>
      <c r="CQJ132" s="87"/>
      <c r="CQK132" s="87"/>
      <c r="CQL132" s="87"/>
      <c r="CQM132" s="87"/>
      <c r="CQN132" s="87"/>
      <c r="CQO132" s="87"/>
      <c r="CQP132" s="87"/>
      <c r="CQQ132" s="87"/>
      <c r="CQR132" s="87"/>
      <c r="CQS132" s="87"/>
      <c r="CQT132" s="87"/>
      <c r="CQU132" s="87"/>
      <c r="CQV132" s="87"/>
      <c r="CQW132" s="87"/>
      <c r="CQX132" s="87"/>
      <c r="CQY132" s="87"/>
      <c r="CQZ132" s="87"/>
      <c r="CRA132" s="87"/>
      <c r="CRB132" s="87"/>
      <c r="CRC132" s="87"/>
      <c r="CRD132" s="87"/>
      <c r="CRE132" s="87"/>
      <c r="CRF132" s="87"/>
      <c r="CRG132" s="87"/>
      <c r="CRH132" s="87"/>
      <c r="CRI132" s="87"/>
      <c r="CRJ132" s="87"/>
      <c r="CRK132" s="87"/>
      <c r="CRL132" s="87"/>
      <c r="CRM132" s="87"/>
      <c r="CRN132" s="87"/>
      <c r="CRO132" s="87"/>
      <c r="CRP132" s="87"/>
      <c r="CRQ132" s="87"/>
      <c r="CRR132" s="87"/>
      <c r="CRS132" s="87"/>
      <c r="CRT132" s="87"/>
      <c r="CRU132" s="87"/>
      <c r="CRV132" s="87"/>
      <c r="CRW132" s="87"/>
      <c r="CRX132" s="87"/>
      <c r="CRY132" s="87"/>
      <c r="CRZ132" s="87"/>
      <c r="CSA132" s="87"/>
      <c r="CSB132" s="87"/>
      <c r="CSC132" s="87"/>
      <c r="CSD132" s="87"/>
      <c r="CSE132" s="87"/>
      <c r="CSF132" s="87"/>
      <c r="CSG132" s="87"/>
      <c r="CSH132" s="87"/>
      <c r="CSI132" s="87"/>
      <c r="CSJ132" s="87"/>
      <c r="CSK132" s="87"/>
      <c r="CSL132" s="87"/>
      <c r="CSM132" s="87"/>
      <c r="CSN132" s="87"/>
      <c r="CSO132" s="87"/>
      <c r="CSP132" s="87"/>
      <c r="CSQ132" s="87"/>
      <c r="CSR132" s="87"/>
      <c r="CSS132" s="87"/>
      <c r="CST132" s="87"/>
      <c r="CSU132" s="87"/>
      <c r="CSV132" s="87"/>
      <c r="CSW132" s="87"/>
      <c r="CSX132" s="87"/>
      <c r="CSY132" s="87"/>
      <c r="CSZ132" s="87"/>
      <c r="CTA132" s="87"/>
      <c r="CTB132" s="87"/>
      <c r="CTC132" s="87"/>
      <c r="CTD132" s="87"/>
      <c r="CTE132" s="87"/>
      <c r="CTF132" s="87"/>
      <c r="CTG132" s="87"/>
      <c r="CTH132" s="87"/>
      <c r="CTI132" s="87"/>
      <c r="CTJ132" s="87"/>
      <c r="CTK132" s="87"/>
      <c r="CTL132" s="87"/>
      <c r="CTM132" s="87"/>
      <c r="CTN132" s="87"/>
      <c r="CTO132" s="87"/>
      <c r="CTP132" s="87"/>
      <c r="CTQ132" s="87"/>
      <c r="CTR132" s="87"/>
      <c r="CTS132" s="87"/>
      <c r="CTT132" s="87"/>
      <c r="CTU132" s="87"/>
      <c r="CTV132" s="87"/>
      <c r="CTW132" s="87"/>
      <c r="CTX132" s="87"/>
      <c r="CTY132" s="87"/>
      <c r="CTZ132" s="87"/>
      <c r="CUA132" s="87"/>
    </row>
    <row r="133" s="1" customFormat="1" ht="14.5" spans="1:2575">
      <c r="A133" s="2">
        <v>112</v>
      </c>
      <c r="B133" s="72">
        <v>15112150</v>
      </c>
      <c r="C133" s="73" t="s">
        <v>113</v>
      </c>
      <c r="D133" s="76" t="s">
        <v>26</v>
      </c>
      <c r="E133" s="42" t="s">
        <v>90</v>
      </c>
      <c r="F133" s="74">
        <v>84</v>
      </c>
      <c r="G133" s="74">
        <v>2500</v>
      </c>
      <c r="H133" s="75">
        <f t="shared" si="8"/>
        <v>210000</v>
      </c>
      <c r="I133" s="86"/>
      <c r="J133" s="83">
        <v>4267</v>
      </c>
      <c r="K133" s="3"/>
      <c r="L133" s="3">
        <v>10.8</v>
      </c>
      <c r="M133" s="86"/>
      <c r="N133" s="86"/>
      <c r="O133" s="86"/>
      <c r="P133" s="86"/>
      <c r="Q133" s="86"/>
      <c r="R133" s="86"/>
      <c r="S133" s="86"/>
      <c r="T133" s="86"/>
      <c r="U133" s="86"/>
      <c r="V133" s="86"/>
      <c r="W133" s="86"/>
      <c r="X133" s="86"/>
      <c r="Y133" s="86"/>
      <c r="Z133" s="86"/>
      <c r="AA133" s="86"/>
      <c r="AB133" s="86"/>
      <c r="AC133" s="86"/>
      <c r="AD133" s="86"/>
      <c r="AE133" s="86"/>
      <c r="AF133" s="86"/>
      <c r="AG133" s="86"/>
      <c r="AH133" s="86"/>
      <c r="AI133" s="86"/>
      <c r="AJ133" s="86"/>
      <c r="AK133" s="86"/>
      <c r="AL133" s="86"/>
      <c r="AM133" s="86"/>
      <c r="AN133" s="86"/>
      <c r="AO133" s="86"/>
      <c r="AP133" s="86"/>
      <c r="AQ133" s="86"/>
      <c r="AR133" s="86"/>
      <c r="AS133" s="86"/>
      <c r="AT133" s="86"/>
      <c r="AU133" s="86"/>
      <c r="AV133" s="86"/>
      <c r="AW133" s="86"/>
      <c r="AX133" s="86"/>
      <c r="AY133" s="86"/>
      <c r="AZ133" s="86"/>
      <c r="BA133" s="86"/>
      <c r="BB133" s="86"/>
      <c r="BC133" s="86"/>
      <c r="BD133" s="86"/>
      <c r="BE133" s="86"/>
      <c r="BF133" s="86"/>
      <c r="BG133" s="86"/>
      <c r="BH133" s="86"/>
      <c r="BI133" s="86"/>
      <c r="BJ133" s="86"/>
      <c r="BK133" s="86"/>
      <c r="BL133" s="86"/>
      <c r="BM133" s="86"/>
      <c r="BN133" s="86"/>
      <c r="BO133" s="86"/>
      <c r="BP133" s="86"/>
      <c r="BQ133" s="86"/>
      <c r="BR133" s="86"/>
      <c r="BS133" s="86"/>
      <c r="BT133" s="86"/>
      <c r="BU133" s="86"/>
      <c r="BV133" s="86"/>
      <c r="BW133" s="86"/>
      <c r="BX133" s="86"/>
      <c r="BY133" s="86"/>
      <c r="BZ133" s="86"/>
      <c r="CA133" s="86"/>
      <c r="CB133" s="86"/>
      <c r="CC133" s="86"/>
      <c r="CD133" s="86"/>
      <c r="CE133" s="86"/>
      <c r="CF133" s="86"/>
      <c r="CG133" s="86"/>
      <c r="CH133" s="86"/>
      <c r="CI133" s="86"/>
      <c r="CJ133" s="86"/>
      <c r="CK133" s="86"/>
      <c r="CL133" s="86"/>
      <c r="CM133" s="86"/>
      <c r="CN133" s="86"/>
      <c r="CO133" s="86"/>
      <c r="CP133" s="86"/>
      <c r="CQ133" s="86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  <c r="DK133" s="87"/>
      <c r="DL133" s="87"/>
      <c r="DM133" s="87"/>
      <c r="DN133" s="87"/>
      <c r="DO133" s="87"/>
      <c r="DP133" s="87"/>
      <c r="DQ133" s="87"/>
      <c r="DR133" s="87"/>
      <c r="DS133" s="87"/>
      <c r="DT133" s="87"/>
      <c r="DU133" s="87"/>
      <c r="DV133" s="87"/>
      <c r="DW133" s="87"/>
      <c r="DX133" s="87"/>
      <c r="DY133" s="87"/>
      <c r="DZ133" s="87"/>
      <c r="EA133" s="87"/>
      <c r="EB133" s="87"/>
      <c r="EC133" s="87"/>
      <c r="ED133" s="87"/>
      <c r="EE133" s="87"/>
      <c r="EF133" s="87"/>
      <c r="EG133" s="87"/>
      <c r="EH133" s="87"/>
      <c r="EI133" s="87"/>
      <c r="EJ133" s="87"/>
      <c r="EK133" s="87"/>
      <c r="EL133" s="87"/>
      <c r="EM133" s="87"/>
      <c r="EN133" s="87"/>
      <c r="EO133" s="87"/>
      <c r="EP133" s="87"/>
      <c r="EQ133" s="87"/>
      <c r="ER133" s="87"/>
      <c r="ES133" s="87"/>
      <c r="ET133" s="87"/>
      <c r="EU133" s="87"/>
      <c r="EV133" s="87"/>
      <c r="EW133" s="87"/>
      <c r="EX133" s="87"/>
      <c r="EY133" s="87"/>
      <c r="EZ133" s="87"/>
      <c r="FA133" s="87"/>
      <c r="FB133" s="87"/>
      <c r="FC133" s="87"/>
      <c r="FD133" s="87"/>
      <c r="FE133" s="87"/>
      <c r="FF133" s="87"/>
      <c r="FG133" s="87"/>
      <c r="FH133" s="87"/>
      <c r="FI133" s="87"/>
      <c r="FJ133" s="87"/>
      <c r="FK133" s="87"/>
      <c r="FL133" s="87"/>
      <c r="FM133" s="87"/>
      <c r="FN133" s="87"/>
      <c r="FO133" s="87"/>
      <c r="FP133" s="87"/>
      <c r="FQ133" s="87"/>
      <c r="FR133" s="87"/>
      <c r="FS133" s="87"/>
      <c r="FT133" s="87"/>
      <c r="FU133" s="87"/>
      <c r="FV133" s="87"/>
      <c r="FW133" s="87"/>
      <c r="FX133" s="87"/>
      <c r="FY133" s="87"/>
      <c r="FZ133" s="87"/>
      <c r="GA133" s="87"/>
      <c r="GB133" s="87"/>
      <c r="GC133" s="87"/>
      <c r="GD133" s="87"/>
      <c r="GE133" s="87"/>
      <c r="GF133" s="87"/>
      <c r="GG133" s="87"/>
      <c r="GH133" s="87"/>
      <c r="GI133" s="87"/>
      <c r="GJ133" s="87"/>
      <c r="GK133" s="87"/>
      <c r="GL133" s="87"/>
      <c r="GM133" s="87"/>
      <c r="GN133" s="87"/>
      <c r="GO133" s="87"/>
      <c r="GP133" s="87"/>
      <c r="GQ133" s="87"/>
      <c r="GR133" s="87"/>
      <c r="GS133" s="87"/>
      <c r="GT133" s="87"/>
      <c r="GU133" s="87"/>
      <c r="GV133" s="87"/>
      <c r="GW133" s="87"/>
      <c r="GX133" s="87"/>
      <c r="GY133" s="87"/>
      <c r="GZ133" s="87"/>
      <c r="HA133" s="87"/>
      <c r="HB133" s="87"/>
      <c r="HC133" s="87"/>
      <c r="HD133" s="87"/>
      <c r="HE133" s="87"/>
      <c r="HF133" s="87"/>
      <c r="HG133" s="87"/>
      <c r="HH133" s="87"/>
      <c r="HI133" s="87"/>
      <c r="HJ133" s="87"/>
      <c r="HK133" s="87"/>
      <c r="HL133" s="87"/>
      <c r="HM133" s="87"/>
      <c r="HN133" s="87"/>
      <c r="HO133" s="87"/>
      <c r="HP133" s="87"/>
      <c r="HQ133" s="87"/>
      <c r="HR133" s="87"/>
      <c r="HS133" s="87"/>
      <c r="HT133" s="87"/>
      <c r="HU133" s="87"/>
      <c r="HV133" s="87"/>
      <c r="HW133" s="87"/>
      <c r="HX133" s="87"/>
      <c r="HY133" s="87"/>
      <c r="HZ133" s="87"/>
      <c r="IA133" s="87"/>
      <c r="IB133" s="87"/>
      <c r="IC133" s="87"/>
      <c r="ID133" s="87"/>
      <c r="IE133" s="87"/>
      <c r="IF133" s="87"/>
      <c r="IG133" s="87"/>
      <c r="IH133" s="87"/>
      <c r="II133" s="87"/>
      <c r="IJ133" s="87"/>
      <c r="IK133" s="87"/>
      <c r="IL133" s="87"/>
      <c r="IM133" s="87"/>
      <c r="IN133" s="87"/>
      <c r="IO133" s="87"/>
      <c r="IP133" s="87"/>
      <c r="IQ133" s="87"/>
      <c r="IR133" s="87"/>
      <c r="IS133" s="87"/>
      <c r="IT133" s="87"/>
      <c r="IU133" s="87"/>
      <c r="IV133" s="87"/>
      <c r="IW133" s="87"/>
      <c r="IX133" s="87"/>
      <c r="IY133" s="87"/>
      <c r="IZ133" s="87"/>
      <c r="JA133" s="87"/>
      <c r="JB133" s="87"/>
      <c r="JC133" s="87"/>
      <c r="JD133" s="87"/>
      <c r="JE133" s="87"/>
      <c r="JF133" s="87"/>
      <c r="JG133" s="87"/>
      <c r="JH133" s="87"/>
      <c r="JI133" s="87"/>
      <c r="JJ133" s="87"/>
      <c r="JK133" s="87"/>
      <c r="JL133" s="87"/>
      <c r="JM133" s="87"/>
      <c r="JN133" s="87"/>
      <c r="JO133" s="87"/>
      <c r="JP133" s="87"/>
      <c r="JQ133" s="87"/>
      <c r="JR133" s="87"/>
      <c r="JS133" s="87"/>
      <c r="JT133" s="87"/>
      <c r="JU133" s="87"/>
      <c r="JV133" s="87"/>
      <c r="JW133" s="87"/>
      <c r="JX133" s="87"/>
      <c r="JY133" s="87"/>
      <c r="JZ133" s="87"/>
      <c r="KA133" s="87"/>
      <c r="KB133" s="87"/>
      <c r="KC133" s="87"/>
      <c r="KD133" s="87"/>
      <c r="KE133" s="87"/>
      <c r="KF133" s="87"/>
      <c r="KG133" s="87"/>
      <c r="KH133" s="87"/>
      <c r="KI133" s="87"/>
      <c r="KJ133" s="87"/>
      <c r="KK133" s="87"/>
      <c r="KL133" s="87"/>
      <c r="KM133" s="87"/>
      <c r="KN133" s="87"/>
      <c r="KO133" s="87"/>
      <c r="KP133" s="87"/>
      <c r="KQ133" s="87"/>
      <c r="KR133" s="87"/>
      <c r="KS133" s="87"/>
      <c r="KT133" s="87"/>
      <c r="KU133" s="87"/>
      <c r="KV133" s="87"/>
      <c r="KW133" s="87"/>
      <c r="KX133" s="87"/>
      <c r="KY133" s="87"/>
      <c r="KZ133" s="87"/>
      <c r="LA133" s="87"/>
      <c r="LB133" s="87"/>
      <c r="LC133" s="87"/>
      <c r="LD133" s="87"/>
      <c r="LE133" s="87"/>
      <c r="LF133" s="87"/>
      <c r="LG133" s="87"/>
      <c r="LH133" s="87"/>
      <c r="LI133" s="87"/>
      <c r="LJ133" s="87"/>
      <c r="LK133" s="87"/>
      <c r="LL133" s="87"/>
      <c r="LM133" s="87"/>
      <c r="LN133" s="87"/>
      <c r="LO133" s="87"/>
      <c r="LP133" s="87"/>
      <c r="LQ133" s="87"/>
      <c r="LR133" s="87"/>
      <c r="LS133" s="87"/>
      <c r="LT133" s="87"/>
      <c r="LU133" s="87"/>
      <c r="LV133" s="87"/>
      <c r="LW133" s="87"/>
      <c r="LX133" s="87"/>
      <c r="LY133" s="87"/>
      <c r="LZ133" s="87"/>
      <c r="MA133" s="87"/>
      <c r="MB133" s="87"/>
      <c r="MC133" s="87"/>
      <c r="MD133" s="87"/>
      <c r="ME133" s="87"/>
      <c r="MF133" s="87"/>
      <c r="MG133" s="87"/>
      <c r="MH133" s="87"/>
      <c r="MI133" s="87"/>
      <c r="MJ133" s="87"/>
      <c r="MK133" s="87"/>
      <c r="ML133" s="87"/>
      <c r="MM133" s="87"/>
      <c r="MN133" s="87"/>
      <c r="MO133" s="87"/>
      <c r="MP133" s="87"/>
      <c r="MQ133" s="87"/>
      <c r="MR133" s="87"/>
      <c r="MS133" s="87"/>
      <c r="MT133" s="87"/>
      <c r="MU133" s="87"/>
      <c r="MV133" s="87"/>
      <c r="MW133" s="87"/>
      <c r="MX133" s="87"/>
      <c r="MY133" s="87"/>
      <c r="MZ133" s="87"/>
      <c r="NA133" s="87"/>
      <c r="NB133" s="87"/>
      <c r="NC133" s="87"/>
      <c r="ND133" s="87"/>
      <c r="NE133" s="87"/>
      <c r="NF133" s="87"/>
      <c r="NG133" s="87"/>
      <c r="NH133" s="87"/>
      <c r="NI133" s="87"/>
      <c r="NJ133" s="87"/>
      <c r="NK133" s="87"/>
      <c r="NL133" s="87"/>
      <c r="NM133" s="87"/>
      <c r="NN133" s="87"/>
      <c r="NO133" s="87"/>
      <c r="NP133" s="87"/>
      <c r="NQ133" s="87"/>
      <c r="NR133" s="87"/>
      <c r="NS133" s="87"/>
      <c r="NT133" s="87"/>
      <c r="NU133" s="87"/>
      <c r="NV133" s="87"/>
      <c r="NW133" s="87"/>
      <c r="NX133" s="87"/>
      <c r="NY133" s="87"/>
      <c r="NZ133" s="87"/>
      <c r="OA133" s="87"/>
      <c r="OB133" s="87"/>
      <c r="OC133" s="87"/>
      <c r="OD133" s="87"/>
      <c r="OE133" s="87"/>
      <c r="OF133" s="87"/>
      <c r="OG133" s="87"/>
      <c r="OH133" s="87"/>
      <c r="OI133" s="87"/>
      <c r="OJ133" s="87"/>
      <c r="OK133" s="87"/>
      <c r="OL133" s="87"/>
      <c r="OM133" s="87"/>
      <c r="ON133" s="87"/>
      <c r="OO133" s="87"/>
      <c r="OP133" s="87"/>
      <c r="OQ133" s="87"/>
      <c r="OR133" s="87"/>
      <c r="OS133" s="87"/>
      <c r="OT133" s="87"/>
      <c r="OU133" s="87"/>
      <c r="OV133" s="87"/>
      <c r="OW133" s="87"/>
      <c r="OX133" s="87"/>
      <c r="OY133" s="87"/>
      <c r="OZ133" s="87"/>
      <c r="PA133" s="87"/>
      <c r="PB133" s="87"/>
      <c r="PC133" s="87"/>
      <c r="PD133" s="87"/>
      <c r="PE133" s="87"/>
      <c r="PF133" s="87"/>
      <c r="PG133" s="87"/>
      <c r="PH133" s="87"/>
      <c r="PI133" s="87"/>
      <c r="PJ133" s="87"/>
      <c r="PK133" s="87"/>
      <c r="PL133" s="87"/>
      <c r="PM133" s="87"/>
      <c r="PN133" s="87"/>
      <c r="PO133" s="87"/>
      <c r="PP133" s="87"/>
      <c r="PQ133" s="87"/>
      <c r="PR133" s="87"/>
      <c r="PS133" s="87"/>
      <c r="PT133" s="87"/>
      <c r="PU133" s="87"/>
      <c r="PV133" s="87"/>
      <c r="PW133" s="87"/>
      <c r="PX133" s="87"/>
      <c r="PY133" s="87"/>
      <c r="PZ133" s="87"/>
      <c r="QA133" s="87"/>
      <c r="QB133" s="87"/>
      <c r="QC133" s="87"/>
      <c r="QD133" s="87"/>
      <c r="QE133" s="87"/>
      <c r="QF133" s="87"/>
      <c r="QG133" s="87"/>
      <c r="QH133" s="87"/>
      <c r="QI133" s="87"/>
      <c r="QJ133" s="87"/>
      <c r="QK133" s="87"/>
      <c r="QL133" s="87"/>
      <c r="QM133" s="87"/>
      <c r="QN133" s="87"/>
      <c r="QO133" s="87"/>
      <c r="QP133" s="87"/>
      <c r="QQ133" s="87"/>
      <c r="QR133" s="87"/>
      <c r="QS133" s="87"/>
      <c r="QT133" s="87"/>
      <c r="QU133" s="87"/>
      <c r="QV133" s="87"/>
      <c r="QW133" s="87"/>
      <c r="QX133" s="87"/>
      <c r="QY133" s="87"/>
      <c r="QZ133" s="87"/>
      <c r="RA133" s="87"/>
      <c r="RB133" s="87"/>
      <c r="RC133" s="87"/>
      <c r="RD133" s="87"/>
      <c r="RE133" s="87"/>
      <c r="RF133" s="87"/>
      <c r="RG133" s="87"/>
      <c r="RH133" s="87"/>
      <c r="RI133" s="87"/>
      <c r="RJ133" s="87"/>
      <c r="RK133" s="87"/>
      <c r="RL133" s="87"/>
      <c r="RM133" s="87"/>
      <c r="RN133" s="87"/>
      <c r="RO133" s="87"/>
      <c r="RP133" s="87"/>
      <c r="RQ133" s="87"/>
      <c r="RR133" s="87"/>
      <c r="RS133" s="87"/>
      <c r="RT133" s="87"/>
      <c r="RU133" s="87"/>
      <c r="RV133" s="87"/>
      <c r="RW133" s="87"/>
      <c r="RX133" s="87"/>
      <c r="RY133" s="87"/>
      <c r="RZ133" s="87"/>
      <c r="SA133" s="87"/>
      <c r="SB133" s="87"/>
      <c r="SC133" s="87"/>
      <c r="SD133" s="87"/>
      <c r="SE133" s="87"/>
      <c r="SF133" s="87"/>
      <c r="SG133" s="87"/>
      <c r="SH133" s="87"/>
      <c r="SI133" s="87"/>
      <c r="SJ133" s="87"/>
      <c r="SK133" s="87"/>
      <c r="SL133" s="87"/>
      <c r="SM133" s="87"/>
      <c r="SN133" s="87"/>
      <c r="SO133" s="87"/>
      <c r="SP133" s="87"/>
      <c r="SQ133" s="87"/>
      <c r="SR133" s="87"/>
      <c r="SS133" s="87"/>
      <c r="ST133" s="87"/>
      <c r="SU133" s="87"/>
      <c r="SV133" s="87"/>
      <c r="SW133" s="87"/>
      <c r="SX133" s="87"/>
      <c r="SY133" s="87"/>
      <c r="SZ133" s="87"/>
      <c r="TA133" s="87"/>
      <c r="TB133" s="87"/>
      <c r="TC133" s="87"/>
      <c r="TD133" s="87"/>
      <c r="TE133" s="87"/>
      <c r="TF133" s="87"/>
      <c r="TG133" s="87"/>
      <c r="TH133" s="87"/>
      <c r="TI133" s="87"/>
      <c r="TJ133" s="87"/>
      <c r="TK133" s="87"/>
      <c r="TL133" s="87"/>
      <c r="TM133" s="87"/>
      <c r="TN133" s="87"/>
      <c r="TO133" s="87"/>
      <c r="TP133" s="87"/>
      <c r="TQ133" s="87"/>
      <c r="TR133" s="87"/>
      <c r="TS133" s="87"/>
      <c r="TT133" s="87"/>
      <c r="TU133" s="87"/>
      <c r="TV133" s="87"/>
      <c r="TW133" s="87"/>
      <c r="TX133" s="87"/>
      <c r="TY133" s="87"/>
      <c r="TZ133" s="87"/>
      <c r="UA133" s="87"/>
      <c r="UB133" s="87"/>
      <c r="UC133" s="87"/>
      <c r="UD133" s="87"/>
      <c r="UE133" s="87"/>
      <c r="UF133" s="87"/>
      <c r="UG133" s="87"/>
      <c r="UH133" s="87"/>
      <c r="UI133" s="87"/>
      <c r="UJ133" s="87"/>
      <c r="UK133" s="87"/>
      <c r="UL133" s="87"/>
      <c r="UM133" s="87"/>
      <c r="UN133" s="87"/>
      <c r="UO133" s="87"/>
      <c r="UP133" s="87"/>
      <c r="UQ133" s="87"/>
      <c r="UR133" s="87"/>
      <c r="US133" s="87"/>
      <c r="UT133" s="87"/>
      <c r="UU133" s="87"/>
      <c r="UV133" s="87"/>
      <c r="UW133" s="87"/>
      <c r="UX133" s="87"/>
      <c r="UY133" s="87"/>
      <c r="UZ133" s="87"/>
      <c r="VA133" s="87"/>
      <c r="VB133" s="87"/>
      <c r="VC133" s="87"/>
      <c r="VD133" s="87"/>
      <c r="VE133" s="87"/>
      <c r="VF133" s="87"/>
      <c r="VG133" s="87"/>
      <c r="VH133" s="87"/>
      <c r="VI133" s="87"/>
      <c r="VJ133" s="87"/>
      <c r="VK133" s="87"/>
      <c r="VL133" s="87"/>
      <c r="VM133" s="87"/>
      <c r="VN133" s="87"/>
      <c r="VO133" s="87"/>
      <c r="VP133" s="87"/>
      <c r="VQ133" s="87"/>
      <c r="VR133" s="87"/>
      <c r="VS133" s="87"/>
      <c r="VT133" s="87"/>
      <c r="VU133" s="87"/>
      <c r="VV133" s="87"/>
      <c r="VW133" s="87"/>
      <c r="VX133" s="87"/>
      <c r="VY133" s="87"/>
      <c r="VZ133" s="87"/>
      <c r="WA133" s="87"/>
      <c r="WB133" s="87"/>
      <c r="WC133" s="87"/>
      <c r="WD133" s="87"/>
      <c r="WE133" s="87"/>
      <c r="WF133" s="87"/>
      <c r="WG133" s="87"/>
      <c r="WH133" s="87"/>
      <c r="WI133" s="87"/>
      <c r="WJ133" s="87"/>
      <c r="WK133" s="87"/>
      <c r="WL133" s="87"/>
      <c r="WM133" s="87"/>
      <c r="WN133" s="87"/>
      <c r="WO133" s="87"/>
      <c r="WP133" s="87"/>
      <c r="WQ133" s="87"/>
      <c r="WR133" s="87"/>
      <c r="WS133" s="87"/>
      <c r="WT133" s="87"/>
      <c r="WU133" s="87"/>
      <c r="WV133" s="87"/>
      <c r="WW133" s="87"/>
      <c r="WX133" s="87"/>
      <c r="WY133" s="87"/>
      <c r="WZ133" s="87"/>
      <c r="XA133" s="87"/>
      <c r="XB133" s="87"/>
      <c r="XC133" s="87"/>
      <c r="XD133" s="87"/>
      <c r="XE133" s="87"/>
      <c r="XF133" s="87"/>
      <c r="XG133" s="87"/>
      <c r="XH133" s="87"/>
      <c r="XI133" s="87"/>
      <c r="XJ133" s="87"/>
      <c r="XK133" s="87"/>
      <c r="XL133" s="87"/>
      <c r="XM133" s="87"/>
      <c r="XN133" s="87"/>
      <c r="XO133" s="87"/>
      <c r="XP133" s="87"/>
      <c r="XQ133" s="87"/>
      <c r="XR133" s="87"/>
      <c r="XS133" s="87"/>
      <c r="XT133" s="87"/>
      <c r="XU133" s="87"/>
      <c r="XV133" s="87"/>
      <c r="XW133" s="87"/>
      <c r="XX133" s="87"/>
      <c r="XY133" s="87"/>
      <c r="XZ133" s="87"/>
      <c r="YA133" s="87"/>
      <c r="YB133" s="87"/>
      <c r="YC133" s="87"/>
      <c r="YD133" s="87"/>
      <c r="YE133" s="87"/>
      <c r="YF133" s="87"/>
      <c r="YG133" s="87"/>
      <c r="YH133" s="87"/>
      <c r="YI133" s="87"/>
      <c r="YJ133" s="87"/>
      <c r="YK133" s="87"/>
      <c r="YL133" s="87"/>
      <c r="YM133" s="87"/>
      <c r="YN133" s="87"/>
      <c r="YO133" s="87"/>
      <c r="YP133" s="87"/>
      <c r="YQ133" s="87"/>
      <c r="YR133" s="87"/>
      <c r="YS133" s="87"/>
      <c r="YT133" s="87"/>
      <c r="YU133" s="87"/>
      <c r="YV133" s="87"/>
      <c r="YW133" s="87"/>
      <c r="YX133" s="87"/>
      <c r="YY133" s="87"/>
      <c r="YZ133" s="87"/>
      <c r="ZA133" s="87"/>
      <c r="ZB133" s="87"/>
      <c r="ZC133" s="87"/>
      <c r="ZD133" s="87"/>
      <c r="ZE133" s="87"/>
      <c r="ZF133" s="87"/>
      <c r="ZG133" s="87"/>
      <c r="ZH133" s="87"/>
      <c r="ZI133" s="87"/>
      <c r="ZJ133" s="87"/>
      <c r="ZK133" s="87"/>
      <c r="ZL133" s="87"/>
      <c r="ZM133" s="87"/>
      <c r="ZN133" s="87"/>
      <c r="ZO133" s="87"/>
      <c r="ZP133" s="87"/>
      <c r="ZQ133" s="87"/>
      <c r="ZR133" s="87"/>
      <c r="ZS133" s="87"/>
      <c r="ZT133" s="87"/>
      <c r="ZU133" s="87"/>
      <c r="ZV133" s="87"/>
      <c r="ZW133" s="87"/>
      <c r="ZX133" s="87"/>
      <c r="ZY133" s="87"/>
      <c r="ZZ133" s="87"/>
      <c r="AAA133" s="87"/>
      <c r="AAB133" s="87"/>
      <c r="AAC133" s="87"/>
      <c r="AAD133" s="87"/>
      <c r="AAE133" s="87"/>
      <c r="AAF133" s="87"/>
      <c r="AAG133" s="87"/>
      <c r="AAH133" s="87"/>
      <c r="AAI133" s="87"/>
      <c r="AAJ133" s="87"/>
      <c r="AAK133" s="87"/>
      <c r="AAL133" s="87"/>
      <c r="AAM133" s="87"/>
      <c r="AAN133" s="87"/>
      <c r="AAO133" s="87"/>
      <c r="AAP133" s="87"/>
      <c r="AAQ133" s="87"/>
      <c r="AAR133" s="87"/>
      <c r="AAS133" s="87"/>
      <c r="AAT133" s="87"/>
      <c r="AAU133" s="87"/>
      <c r="AAV133" s="87"/>
      <c r="AAW133" s="87"/>
      <c r="AAX133" s="87"/>
      <c r="AAY133" s="87"/>
      <c r="AAZ133" s="87"/>
      <c r="ABA133" s="87"/>
      <c r="ABB133" s="87"/>
      <c r="ABC133" s="87"/>
      <c r="ABD133" s="87"/>
      <c r="ABE133" s="87"/>
      <c r="ABF133" s="87"/>
      <c r="ABG133" s="87"/>
      <c r="ABH133" s="87"/>
      <c r="ABI133" s="87"/>
      <c r="ABJ133" s="87"/>
      <c r="ABK133" s="87"/>
      <c r="ABL133" s="87"/>
      <c r="ABM133" s="87"/>
      <c r="ABN133" s="87"/>
      <c r="ABO133" s="87"/>
      <c r="ABP133" s="87"/>
      <c r="ABQ133" s="87"/>
      <c r="ABR133" s="87"/>
      <c r="ABS133" s="87"/>
      <c r="ABT133" s="87"/>
      <c r="ABU133" s="87"/>
      <c r="ABV133" s="87"/>
      <c r="ABW133" s="87"/>
      <c r="ABX133" s="87"/>
      <c r="ABY133" s="87"/>
      <c r="ABZ133" s="87"/>
      <c r="ACA133" s="87"/>
      <c r="ACB133" s="87"/>
      <c r="ACC133" s="87"/>
      <c r="ACD133" s="87"/>
      <c r="ACE133" s="87"/>
      <c r="ACF133" s="87"/>
      <c r="ACG133" s="87"/>
      <c r="ACH133" s="87"/>
      <c r="ACI133" s="87"/>
      <c r="ACJ133" s="87"/>
      <c r="ACK133" s="87"/>
      <c r="ACL133" s="87"/>
      <c r="ACM133" s="87"/>
      <c r="ACN133" s="87"/>
      <c r="ACO133" s="87"/>
      <c r="ACP133" s="87"/>
      <c r="ACQ133" s="87"/>
      <c r="ACR133" s="87"/>
      <c r="ACS133" s="87"/>
      <c r="ACT133" s="87"/>
      <c r="ACU133" s="87"/>
      <c r="ACV133" s="87"/>
      <c r="ACW133" s="87"/>
      <c r="ACX133" s="87"/>
      <c r="ACY133" s="87"/>
      <c r="ACZ133" s="87"/>
      <c r="ADA133" s="87"/>
      <c r="ADB133" s="87"/>
      <c r="ADC133" s="87"/>
      <c r="ADD133" s="87"/>
      <c r="ADE133" s="87"/>
      <c r="ADF133" s="87"/>
      <c r="ADG133" s="87"/>
      <c r="ADH133" s="87"/>
      <c r="ADI133" s="87"/>
      <c r="ADJ133" s="87"/>
      <c r="ADK133" s="87"/>
      <c r="ADL133" s="87"/>
      <c r="ADM133" s="87"/>
      <c r="ADN133" s="87"/>
      <c r="ADO133" s="87"/>
      <c r="ADP133" s="87"/>
      <c r="ADQ133" s="87"/>
      <c r="ADR133" s="87"/>
      <c r="ADS133" s="87"/>
      <c r="ADT133" s="87"/>
      <c r="ADU133" s="87"/>
      <c r="ADV133" s="87"/>
      <c r="ADW133" s="87"/>
      <c r="ADX133" s="87"/>
      <c r="ADY133" s="87"/>
      <c r="ADZ133" s="87"/>
      <c r="AEA133" s="87"/>
      <c r="AEB133" s="87"/>
      <c r="AEC133" s="87"/>
      <c r="AED133" s="87"/>
      <c r="AEE133" s="87"/>
      <c r="AEF133" s="87"/>
      <c r="AEG133" s="87"/>
      <c r="AEH133" s="87"/>
      <c r="AEI133" s="87"/>
      <c r="AEJ133" s="87"/>
      <c r="AEK133" s="87"/>
      <c r="AEL133" s="87"/>
      <c r="AEM133" s="87"/>
      <c r="AEN133" s="87"/>
      <c r="AEO133" s="87"/>
      <c r="AEP133" s="87"/>
      <c r="AEQ133" s="87"/>
      <c r="AER133" s="87"/>
      <c r="AES133" s="87"/>
      <c r="AET133" s="87"/>
      <c r="AEU133" s="87"/>
      <c r="AEV133" s="87"/>
      <c r="AEW133" s="87"/>
      <c r="AEX133" s="87"/>
      <c r="AEY133" s="87"/>
      <c r="AEZ133" s="87"/>
      <c r="AFA133" s="87"/>
      <c r="AFB133" s="87"/>
      <c r="AFC133" s="87"/>
      <c r="AFD133" s="87"/>
      <c r="AFE133" s="87"/>
      <c r="AFF133" s="87"/>
      <c r="AFG133" s="87"/>
      <c r="AFH133" s="87"/>
      <c r="AFI133" s="87"/>
      <c r="AFJ133" s="87"/>
      <c r="AFK133" s="87"/>
      <c r="AFL133" s="87"/>
      <c r="AFM133" s="87"/>
      <c r="AFN133" s="87"/>
      <c r="AFO133" s="87"/>
      <c r="AFP133" s="87"/>
      <c r="AFQ133" s="87"/>
      <c r="AFR133" s="87"/>
      <c r="AFS133" s="87"/>
      <c r="AFT133" s="87"/>
      <c r="AFU133" s="87"/>
      <c r="AFV133" s="87"/>
      <c r="AFW133" s="87"/>
      <c r="AFX133" s="87"/>
      <c r="AFY133" s="87"/>
      <c r="AFZ133" s="87"/>
      <c r="AGA133" s="87"/>
      <c r="AGB133" s="87"/>
      <c r="AGC133" s="87"/>
      <c r="AGD133" s="87"/>
      <c r="AGE133" s="87"/>
      <c r="AGF133" s="87"/>
      <c r="AGG133" s="87"/>
      <c r="AGH133" s="87"/>
      <c r="AGI133" s="87"/>
      <c r="AGJ133" s="87"/>
      <c r="AGK133" s="87"/>
      <c r="AGL133" s="87"/>
      <c r="AGM133" s="87"/>
      <c r="AGN133" s="87"/>
      <c r="AGO133" s="87"/>
      <c r="AGP133" s="87"/>
      <c r="AGQ133" s="87"/>
      <c r="AGR133" s="87"/>
      <c r="AGS133" s="87"/>
      <c r="AGT133" s="87"/>
      <c r="AGU133" s="87"/>
      <c r="AGV133" s="87"/>
      <c r="AGW133" s="87"/>
      <c r="AGX133" s="87"/>
      <c r="AGY133" s="87"/>
      <c r="AGZ133" s="87"/>
      <c r="AHA133" s="87"/>
      <c r="AHB133" s="87"/>
      <c r="AHC133" s="87"/>
      <c r="AHD133" s="87"/>
      <c r="AHE133" s="87"/>
      <c r="AHF133" s="87"/>
      <c r="AHG133" s="87"/>
      <c r="AHH133" s="87"/>
      <c r="AHI133" s="87"/>
      <c r="AHJ133" s="87"/>
      <c r="AHK133" s="87"/>
      <c r="AHL133" s="87"/>
      <c r="AHM133" s="87"/>
      <c r="AHN133" s="87"/>
      <c r="AHO133" s="87"/>
      <c r="AHP133" s="87"/>
      <c r="AHQ133" s="87"/>
      <c r="AHR133" s="87"/>
      <c r="AHS133" s="87"/>
      <c r="AHT133" s="87"/>
      <c r="AHU133" s="87"/>
      <c r="AHV133" s="87"/>
      <c r="AHW133" s="87"/>
      <c r="AHX133" s="87"/>
      <c r="AHY133" s="87"/>
      <c r="AHZ133" s="87"/>
      <c r="AIA133" s="87"/>
      <c r="AIB133" s="87"/>
      <c r="AIC133" s="87"/>
      <c r="AID133" s="87"/>
      <c r="AIE133" s="87"/>
      <c r="AIF133" s="87"/>
      <c r="AIG133" s="87"/>
      <c r="AIH133" s="87"/>
      <c r="AII133" s="87"/>
      <c r="AIJ133" s="87"/>
      <c r="AIK133" s="87"/>
      <c r="AIL133" s="87"/>
      <c r="AIM133" s="87"/>
      <c r="AIN133" s="87"/>
      <c r="AIO133" s="87"/>
      <c r="AIP133" s="87"/>
      <c r="AIQ133" s="87"/>
      <c r="AIR133" s="87"/>
      <c r="AIS133" s="87"/>
      <c r="AIT133" s="87"/>
      <c r="AIU133" s="87"/>
      <c r="AIV133" s="87"/>
      <c r="AIW133" s="87"/>
      <c r="AIX133" s="87"/>
      <c r="AIY133" s="87"/>
      <c r="AIZ133" s="87"/>
      <c r="AJA133" s="87"/>
      <c r="AJB133" s="87"/>
      <c r="AJC133" s="87"/>
      <c r="AJD133" s="87"/>
      <c r="AJE133" s="87"/>
      <c r="AJF133" s="87"/>
      <c r="AJG133" s="87"/>
      <c r="AJH133" s="87"/>
      <c r="AJI133" s="87"/>
      <c r="AJJ133" s="87"/>
      <c r="AJK133" s="87"/>
      <c r="AJL133" s="87"/>
      <c r="AJM133" s="87"/>
      <c r="AJN133" s="87"/>
      <c r="AJO133" s="87"/>
      <c r="AJP133" s="87"/>
      <c r="AJQ133" s="87"/>
      <c r="AJR133" s="87"/>
      <c r="AJS133" s="87"/>
      <c r="AJT133" s="87"/>
      <c r="AJU133" s="87"/>
      <c r="AJV133" s="87"/>
      <c r="AJW133" s="87"/>
      <c r="AJX133" s="87"/>
      <c r="AJY133" s="87"/>
      <c r="AJZ133" s="87"/>
      <c r="AKA133" s="87"/>
      <c r="AKB133" s="87"/>
      <c r="AKC133" s="87"/>
      <c r="AKD133" s="87"/>
      <c r="AKE133" s="87"/>
      <c r="AKF133" s="87"/>
      <c r="AKG133" s="87"/>
      <c r="AKH133" s="87"/>
      <c r="AKI133" s="87"/>
      <c r="AKJ133" s="87"/>
      <c r="AKK133" s="87"/>
      <c r="AKL133" s="87"/>
      <c r="AKM133" s="87"/>
      <c r="AKN133" s="87"/>
      <c r="AKO133" s="87"/>
      <c r="AKP133" s="87"/>
      <c r="AKQ133" s="87"/>
      <c r="AKR133" s="87"/>
      <c r="AKS133" s="87"/>
      <c r="AKT133" s="87"/>
      <c r="AKU133" s="87"/>
      <c r="AKV133" s="87"/>
      <c r="AKW133" s="87"/>
      <c r="AKX133" s="87"/>
      <c r="AKY133" s="87"/>
      <c r="AKZ133" s="87"/>
      <c r="ALA133" s="87"/>
      <c r="ALB133" s="87"/>
      <c r="ALC133" s="87"/>
      <c r="ALD133" s="87"/>
      <c r="ALE133" s="87"/>
      <c r="ALF133" s="87"/>
      <c r="ALG133" s="87"/>
      <c r="ALH133" s="87"/>
      <c r="ALI133" s="87"/>
      <c r="ALJ133" s="87"/>
      <c r="ALK133" s="87"/>
      <c r="ALL133" s="87"/>
      <c r="ALM133" s="87"/>
      <c r="ALN133" s="87"/>
      <c r="ALO133" s="87"/>
      <c r="ALP133" s="87"/>
      <c r="ALQ133" s="87"/>
      <c r="ALR133" s="87"/>
      <c r="ALS133" s="87"/>
      <c r="ALT133" s="87"/>
      <c r="ALU133" s="87"/>
      <c r="ALV133" s="87"/>
      <c r="ALW133" s="87"/>
      <c r="ALX133" s="87"/>
      <c r="ALY133" s="87"/>
      <c r="ALZ133" s="87"/>
      <c r="AMA133" s="87"/>
      <c r="AMB133" s="87"/>
      <c r="AMC133" s="87"/>
      <c r="AMD133" s="87"/>
      <c r="AME133" s="87"/>
      <c r="AMF133" s="87"/>
      <c r="AMG133" s="87"/>
      <c r="AMH133" s="87"/>
      <c r="AMI133" s="87"/>
      <c r="AMJ133" s="87"/>
      <c r="AMK133" s="87"/>
      <c r="AML133" s="87"/>
      <c r="AMM133" s="87"/>
      <c r="AMN133" s="87"/>
      <c r="AMO133" s="87"/>
      <c r="AMP133" s="87"/>
      <c r="AMQ133" s="87"/>
      <c r="AMR133" s="87"/>
      <c r="AMS133" s="87"/>
      <c r="AMT133" s="87"/>
      <c r="AMU133" s="87"/>
      <c r="AMV133" s="87"/>
      <c r="AMW133" s="87"/>
      <c r="AMX133" s="87"/>
      <c r="AMY133" s="87"/>
      <c r="AMZ133" s="87"/>
      <c r="ANA133" s="87"/>
      <c r="ANB133" s="87"/>
      <c r="ANC133" s="87"/>
      <c r="AND133" s="87"/>
      <c r="ANE133" s="87"/>
      <c r="ANF133" s="87"/>
      <c r="ANG133" s="87"/>
      <c r="ANH133" s="87"/>
      <c r="ANI133" s="87"/>
      <c r="ANJ133" s="87"/>
      <c r="ANK133" s="87"/>
      <c r="ANL133" s="87"/>
      <c r="ANM133" s="87"/>
      <c r="ANN133" s="87"/>
      <c r="ANO133" s="87"/>
      <c r="ANP133" s="87"/>
      <c r="ANQ133" s="87"/>
      <c r="ANR133" s="87"/>
      <c r="ANS133" s="87"/>
      <c r="ANT133" s="87"/>
      <c r="ANU133" s="87"/>
      <c r="ANV133" s="87"/>
      <c r="ANW133" s="87"/>
      <c r="ANX133" s="87"/>
      <c r="ANY133" s="87"/>
      <c r="ANZ133" s="87"/>
      <c r="AOA133" s="87"/>
      <c r="AOB133" s="87"/>
      <c r="AOC133" s="87"/>
      <c r="AOD133" s="87"/>
      <c r="AOE133" s="87"/>
      <c r="AOF133" s="87"/>
      <c r="AOG133" s="87"/>
      <c r="AOH133" s="87"/>
      <c r="AOI133" s="87"/>
      <c r="AOJ133" s="87"/>
      <c r="AOK133" s="87"/>
      <c r="AOL133" s="87"/>
      <c r="AOM133" s="87"/>
      <c r="AON133" s="87"/>
      <c r="AOO133" s="87"/>
      <c r="AOP133" s="87"/>
      <c r="AOQ133" s="87"/>
      <c r="AOR133" s="87"/>
      <c r="AOS133" s="87"/>
      <c r="AOT133" s="87"/>
      <c r="AOU133" s="87"/>
      <c r="AOV133" s="87"/>
      <c r="AOW133" s="87"/>
      <c r="AOX133" s="87"/>
      <c r="AOY133" s="87"/>
      <c r="AOZ133" s="87"/>
      <c r="APA133" s="87"/>
      <c r="APB133" s="87"/>
      <c r="APC133" s="87"/>
      <c r="APD133" s="87"/>
      <c r="APE133" s="87"/>
      <c r="APF133" s="87"/>
      <c r="APG133" s="87"/>
      <c r="APH133" s="87"/>
      <c r="API133" s="87"/>
      <c r="APJ133" s="87"/>
      <c r="APK133" s="87"/>
      <c r="APL133" s="87"/>
      <c r="APM133" s="87"/>
      <c r="APN133" s="87"/>
      <c r="APO133" s="87"/>
      <c r="APP133" s="87"/>
      <c r="APQ133" s="87"/>
      <c r="APR133" s="87"/>
      <c r="APS133" s="87"/>
      <c r="APT133" s="87"/>
      <c r="APU133" s="87"/>
      <c r="APV133" s="87"/>
      <c r="APW133" s="87"/>
      <c r="APX133" s="87"/>
      <c r="APY133" s="87"/>
      <c r="APZ133" s="87"/>
      <c r="AQA133" s="87"/>
      <c r="AQB133" s="87"/>
      <c r="AQC133" s="87"/>
      <c r="AQD133" s="87"/>
      <c r="AQE133" s="87"/>
      <c r="AQF133" s="87"/>
      <c r="AQG133" s="87"/>
      <c r="AQH133" s="87"/>
      <c r="AQI133" s="87"/>
      <c r="AQJ133" s="87"/>
      <c r="AQK133" s="87"/>
      <c r="AQL133" s="87"/>
      <c r="AQM133" s="87"/>
      <c r="AQN133" s="87"/>
      <c r="AQO133" s="87"/>
      <c r="AQP133" s="87"/>
      <c r="AQQ133" s="87"/>
      <c r="AQR133" s="87"/>
      <c r="AQS133" s="87"/>
      <c r="AQT133" s="87"/>
      <c r="AQU133" s="87"/>
      <c r="AQV133" s="87"/>
      <c r="AQW133" s="87"/>
      <c r="AQX133" s="87"/>
      <c r="AQY133" s="87"/>
      <c r="AQZ133" s="87"/>
      <c r="ARA133" s="87"/>
      <c r="ARB133" s="87"/>
      <c r="ARC133" s="87"/>
      <c r="ARD133" s="87"/>
      <c r="ARE133" s="87"/>
      <c r="ARF133" s="87"/>
      <c r="ARG133" s="87"/>
      <c r="ARH133" s="87"/>
      <c r="ARI133" s="87"/>
      <c r="ARJ133" s="87"/>
      <c r="ARK133" s="87"/>
      <c r="ARL133" s="87"/>
      <c r="ARM133" s="87"/>
      <c r="ARN133" s="87"/>
      <c r="ARO133" s="87"/>
      <c r="ARP133" s="87"/>
      <c r="ARQ133" s="87"/>
      <c r="ARR133" s="87"/>
      <c r="ARS133" s="87"/>
      <c r="ART133" s="87"/>
      <c r="ARU133" s="87"/>
      <c r="ARV133" s="87"/>
      <c r="ARW133" s="87"/>
      <c r="ARX133" s="87"/>
      <c r="ARY133" s="87"/>
      <c r="ARZ133" s="87"/>
      <c r="ASA133" s="87"/>
      <c r="ASB133" s="87"/>
      <c r="ASC133" s="87"/>
      <c r="ASD133" s="87"/>
      <c r="ASE133" s="87"/>
      <c r="ASF133" s="87"/>
      <c r="ASG133" s="87"/>
      <c r="ASH133" s="87"/>
      <c r="ASI133" s="87"/>
      <c r="ASJ133" s="87"/>
      <c r="ASK133" s="87"/>
      <c r="ASL133" s="87"/>
      <c r="ASM133" s="87"/>
      <c r="ASN133" s="87"/>
      <c r="ASO133" s="87"/>
      <c r="ASP133" s="87"/>
      <c r="ASQ133" s="87"/>
      <c r="ASR133" s="87"/>
      <c r="ASS133" s="87"/>
      <c r="AST133" s="87"/>
      <c r="ASU133" s="87"/>
      <c r="ASV133" s="87"/>
      <c r="ASW133" s="87"/>
      <c r="ASX133" s="87"/>
      <c r="ASY133" s="87"/>
      <c r="ASZ133" s="87"/>
      <c r="ATA133" s="87"/>
      <c r="ATB133" s="87"/>
      <c r="ATC133" s="87"/>
      <c r="ATD133" s="87"/>
      <c r="ATE133" s="87"/>
      <c r="ATF133" s="87"/>
      <c r="ATG133" s="87"/>
      <c r="ATH133" s="87"/>
      <c r="ATI133" s="87"/>
      <c r="ATJ133" s="87"/>
      <c r="ATK133" s="87"/>
      <c r="ATL133" s="87"/>
      <c r="ATM133" s="87"/>
      <c r="ATN133" s="87"/>
      <c r="ATO133" s="87"/>
      <c r="ATP133" s="87"/>
      <c r="ATQ133" s="87"/>
      <c r="ATR133" s="87"/>
      <c r="ATS133" s="87"/>
      <c r="ATT133" s="87"/>
      <c r="ATU133" s="87"/>
      <c r="ATV133" s="87"/>
      <c r="ATW133" s="87"/>
      <c r="ATX133" s="87"/>
      <c r="ATY133" s="87"/>
      <c r="ATZ133" s="87"/>
      <c r="AUA133" s="87"/>
      <c r="AUB133" s="87"/>
      <c r="AUC133" s="87"/>
      <c r="AUD133" s="87"/>
      <c r="AUE133" s="87"/>
      <c r="AUF133" s="87"/>
      <c r="AUG133" s="87"/>
      <c r="AUH133" s="87"/>
      <c r="AUI133" s="87"/>
      <c r="AUJ133" s="87"/>
      <c r="AUK133" s="87"/>
      <c r="AUL133" s="87"/>
      <c r="AUM133" s="87"/>
      <c r="AUN133" s="87"/>
      <c r="AUO133" s="87"/>
      <c r="AUP133" s="87"/>
      <c r="AUQ133" s="87"/>
      <c r="AUR133" s="87"/>
      <c r="AUS133" s="87"/>
      <c r="AUT133" s="87"/>
      <c r="AUU133" s="87"/>
      <c r="AUV133" s="87"/>
      <c r="AUW133" s="87"/>
      <c r="AUX133" s="87"/>
      <c r="AUY133" s="87"/>
      <c r="AUZ133" s="87"/>
      <c r="AVA133" s="87"/>
      <c r="AVB133" s="87"/>
      <c r="AVC133" s="87"/>
      <c r="AVD133" s="87"/>
      <c r="AVE133" s="87"/>
      <c r="AVF133" s="87"/>
      <c r="AVG133" s="87"/>
      <c r="AVH133" s="87"/>
      <c r="AVI133" s="87"/>
      <c r="AVJ133" s="87"/>
      <c r="AVK133" s="87"/>
      <c r="AVL133" s="87"/>
      <c r="AVM133" s="87"/>
      <c r="AVN133" s="87"/>
      <c r="AVO133" s="87"/>
      <c r="AVP133" s="87"/>
      <c r="AVQ133" s="87"/>
      <c r="AVR133" s="87"/>
      <c r="AVS133" s="87"/>
      <c r="AVT133" s="87"/>
      <c r="AVU133" s="87"/>
      <c r="AVV133" s="87"/>
      <c r="AVW133" s="87"/>
      <c r="AVX133" s="87"/>
      <c r="AVY133" s="87"/>
      <c r="AVZ133" s="87"/>
      <c r="AWA133" s="87"/>
      <c r="AWB133" s="87"/>
      <c r="AWC133" s="87"/>
      <c r="AWD133" s="87"/>
      <c r="AWE133" s="87"/>
      <c r="AWF133" s="87"/>
      <c r="AWG133" s="87"/>
      <c r="AWH133" s="87"/>
      <c r="AWI133" s="87"/>
      <c r="AWJ133" s="87"/>
      <c r="AWK133" s="87"/>
      <c r="AWL133" s="87"/>
      <c r="AWM133" s="87"/>
      <c r="AWN133" s="87"/>
      <c r="AWO133" s="87"/>
      <c r="AWP133" s="87"/>
      <c r="AWQ133" s="87"/>
      <c r="AWR133" s="87"/>
      <c r="AWS133" s="87"/>
      <c r="AWT133" s="87"/>
      <c r="AWU133" s="87"/>
      <c r="AWV133" s="87"/>
      <c r="AWW133" s="87"/>
      <c r="AWX133" s="87"/>
      <c r="AWY133" s="87"/>
      <c r="AWZ133" s="87"/>
      <c r="AXA133" s="87"/>
      <c r="AXB133" s="87"/>
      <c r="AXC133" s="87"/>
      <c r="AXD133" s="87"/>
      <c r="AXE133" s="87"/>
      <c r="AXF133" s="87"/>
      <c r="AXG133" s="87"/>
      <c r="AXH133" s="87"/>
      <c r="AXI133" s="87"/>
      <c r="AXJ133" s="87"/>
      <c r="AXK133" s="87"/>
      <c r="AXL133" s="87"/>
      <c r="AXM133" s="87"/>
      <c r="AXN133" s="87"/>
      <c r="AXO133" s="87"/>
      <c r="AXP133" s="87"/>
      <c r="AXQ133" s="87"/>
      <c r="AXR133" s="87"/>
      <c r="AXS133" s="87"/>
      <c r="AXT133" s="87"/>
      <c r="AXU133" s="87"/>
      <c r="AXV133" s="87"/>
      <c r="AXW133" s="87"/>
      <c r="AXX133" s="87"/>
      <c r="AXY133" s="87"/>
      <c r="AXZ133" s="87"/>
      <c r="AYA133" s="87"/>
      <c r="AYB133" s="87"/>
      <c r="AYC133" s="87"/>
      <c r="AYD133" s="87"/>
      <c r="AYE133" s="87"/>
      <c r="AYF133" s="87"/>
      <c r="AYG133" s="87"/>
      <c r="AYH133" s="87"/>
      <c r="AYI133" s="87"/>
      <c r="AYJ133" s="87"/>
      <c r="AYK133" s="87"/>
      <c r="AYL133" s="87"/>
      <c r="AYM133" s="87"/>
      <c r="AYN133" s="87"/>
      <c r="AYO133" s="87"/>
      <c r="AYP133" s="87"/>
      <c r="AYQ133" s="87"/>
      <c r="AYR133" s="87"/>
      <c r="AYS133" s="87"/>
      <c r="AYT133" s="87"/>
      <c r="AYU133" s="87"/>
      <c r="AYV133" s="87"/>
      <c r="AYW133" s="87"/>
      <c r="AYX133" s="87"/>
      <c r="AYY133" s="87"/>
      <c r="AYZ133" s="87"/>
      <c r="AZA133" s="87"/>
      <c r="AZB133" s="87"/>
      <c r="AZC133" s="87"/>
      <c r="AZD133" s="87"/>
      <c r="AZE133" s="87"/>
      <c r="AZF133" s="87"/>
      <c r="AZG133" s="87"/>
      <c r="AZH133" s="87"/>
      <c r="AZI133" s="87"/>
      <c r="AZJ133" s="87"/>
      <c r="AZK133" s="87"/>
      <c r="AZL133" s="87"/>
      <c r="AZM133" s="87"/>
      <c r="AZN133" s="87"/>
      <c r="AZO133" s="87"/>
      <c r="AZP133" s="87"/>
      <c r="AZQ133" s="87"/>
      <c r="AZR133" s="87"/>
      <c r="AZS133" s="87"/>
      <c r="AZT133" s="87"/>
      <c r="AZU133" s="87"/>
      <c r="AZV133" s="87"/>
      <c r="AZW133" s="87"/>
      <c r="AZX133" s="87"/>
      <c r="AZY133" s="87"/>
      <c r="AZZ133" s="87"/>
      <c r="BAA133" s="87"/>
      <c r="BAB133" s="87"/>
      <c r="BAC133" s="87"/>
      <c r="BAD133" s="87"/>
      <c r="BAE133" s="87"/>
      <c r="BAF133" s="87"/>
      <c r="BAG133" s="87"/>
      <c r="BAH133" s="87"/>
      <c r="BAI133" s="87"/>
      <c r="BAJ133" s="87"/>
      <c r="BAK133" s="87"/>
      <c r="BAL133" s="87"/>
      <c r="BAM133" s="87"/>
      <c r="BAN133" s="87"/>
      <c r="BAO133" s="87"/>
      <c r="BAP133" s="87"/>
      <c r="BAQ133" s="87"/>
      <c r="BAR133" s="87"/>
      <c r="BAS133" s="87"/>
      <c r="BAT133" s="87"/>
      <c r="BAU133" s="87"/>
      <c r="BAV133" s="87"/>
      <c r="BAW133" s="87"/>
      <c r="BAX133" s="87"/>
      <c r="BAY133" s="87"/>
      <c r="BAZ133" s="87"/>
      <c r="BBA133" s="87"/>
      <c r="BBB133" s="87"/>
      <c r="BBC133" s="87"/>
      <c r="BBD133" s="87"/>
      <c r="BBE133" s="87"/>
      <c r="BBF133" s="87"/>
      <c r="BBG133" s="87"/>
      <c r="BBH133" s="87"/>
      <c r="BBI133" s="87"/>
      <c r="BBJ133" s="87"/>
      <c r="BBK133" s="87"/>
      <c r="BBL133" s="87"/>
      <c r="BBM133" s="87"/>
      <c r="BBN133" s="87"/>
      <c r="BBO133" s="87"/>
      <c r="BBP133" s="87"/>
      <c r="BBQ133" s="87"/>
      <c r="BBR133" s="87"/>
      <c r="BBS133" s="87"/>
      <c r="BBT133" s="87"/>
      <c r="BBU133" s="87"/>
      <c r="BBV133" s="87"/>
      <c r="BBW133" s="87"/>
      <c r="BBX133" s="87"/>
      <c r="BBY133" s="87"/>
      <c r="BBZ133" s="87"/>
      <c r="BCA133" s="87"/>
      <c r="BCB133" s="87"/>
      <c r="BCC133" s="87"/>
      <c r="BCD133" s="87"/>
      <c r="BCE133" s="87"/>
      <c r="BCF133" s="87"/>
      <c r="BCG133" s="87"/>
      <c r="BCH133" s="87"/>
      <c r="BCI133" s="87"/>
      <c r="BCJ133" s="87"/>
      <c r="BCK133" s="87"/>
      <c r="BCL133" s="87"/>
      <c r="BCM133" s="87"/>
      <c r="BCN133" s="87"/>
      <c r="BCO133" s="87"/>
      <c r="BCP133" s="87"/>
      <c r="BCQ133" s="87"/>
      <c r="BCR133" s="87"/>
      <c r="BCS133" s="87"/>
      <c r="BCT133" s="87"/>
      <c r="BCU133" s="87"/>
      <c r="BCV133" s="87"/>
      <c r="BCW133" s="87"/>
      <c r="BCX133" s="87"/>
      <c r="BCY133" s="87"/>
      <c r="BCZ133" s="87"/>
      <c r="BDA133" s="87"/>
      <c r="BDB133" s="87"/>
      <c r="BDC133" s="87"/>
      <c r="BDD133" s="87"/>
      <c r="BDE133" s="87"/>
      <c r="BDF133" s="87"/>
      <c r="BDG133" s="87"/>
      <c r="BDH133" s="87"/>
      <c r="BDI133" s="87"/>
      <c r="BDJ133" s="87"/>
      <c r="BDK133" s="87"/>
      <c r="BDL133" s="87"/>
      <c r="BDM133" s="87"/>
      <c r="BDN133" s="87"/>
      <c r="BDO133" s="87"/>
      <c r="BDP133" s="87"/>
      <c r="BDQ133" s="87"/>
      <c r="BDR133" s="87"/>
      <c r="BDS133" s="87"/>
      <c r="BDT133" s="87"/>
      <c r="BDU133" s="87"/>
      <c r="BDV133" s="87"/>
      <c r="BDW133" s="87"/>
      <c r="BDX133" s="87"/>
      <c r="BDY133" s="87"/>
      <c r="BDZ133" s="87"/>
      <c r="BEA133" s="87"/>
      <c r="BEB133" s="87"/>
      <c r="BEC133" s="87"/>
      <c r="BED133" s="87"/>
      <c r="BEE133" s="87"/>
      <c r="BEF133" s="87"/>
      <c r="BEG133" s="87"/>
      <c r="BEH133" s="87"/>
      <c r="BEI133" s="87"/>
      <c r="BEJ133" s="87"/>
      <c r="BEK133" s="87"/>
      <c r="BEL133" s="87"/>
      <c r="BEM133" s="87"/>
      <c r="BEN133" s="87"/>
      <c r="BEO133" s="87"/>
      <c r="BEP133" s="87"/>
      <c r="BEQ133" s="87"/>
      <c r="BER133" s="87"/>
      <c r="BES133" s="87"/>
      <c r="BET133" s="87"/>
      <c r="BEU133" s="87"/>
      <c r="BEV133" s="87"/>
      <c r="BEW133" s="87"/>
      <c r="BEX133" s="87"/>
      <c r="BEY133" s="87"/>
      <c r="BEZ133" s="87"/>
      <c r="BFA133" s="87"/>
      <c r="BFB133" s="87"/>
      <c r="BFC133" s="87"/>
      <c r="BFD133" s="87"/>
      <c r="BFE133" s="87"/>
      <c r="BFF133" s="87"/>
      <c r="BFG133" s="87"/>
      <c r="BFH133" s="87"/>
      <c r="BFI133" s="87"/>
      <c r="BFJ133" s="87"/>
      <c r="BFK133" s="87"/>
      <c r="BFL133" s="87"/>
      <c r="BFM133" s="87"/>
      <c r="BFN133" s="87"/>
      <c r="BFO133" s="87"/>
      <c r="BFP133" s="87"/>
      <c r="BFQ133" s="87"/>
      <c r="BFR133" s="87"/>
      <c r="BFS133" s="87"/>
      <c r="BFT133" s="87"/>
      <c r="BFU133" s="87"/>
      <c r="BFV133" s="87"/>
      <c r="BFW133" s="87"/>
      <c r="BFX133" s="87"/>
      <c r="BFY133" s="87"/>
      <c r="BFZ133" s="87"/>
      <c r="BGA133" s="87"/>
      <c r="BGB133" s="87"/>
      <c r="BGC133" s="87"/>
      <c r="BGD133" s="87"/>
      <c r="BGE133" s="87"/>
      <c r="BGF133" s="87"/>
      <c r="BGG133" s="87"/>
      <c r="BGH133" s="87"/>
      <c r="BGI133" s="87"/>
      <c r="BGJ133" s="87"/>
      <c r="BGK133" s="87"/>
      <c r="BGL133" s="87"/>
      <c r="BGM133" s="87"/>
      <c r="BGN133" s="87"/>
      <c r="BGO133" s="87"/>
      <c r="BGP133" s="87"/>
      <c r="BGQ133" s="87"/>
      <c r="BGR133" s="87"/>
      <c r="BGS133" s="87"/>
      <c r="BGT133" s="87"/>
      <c r="BGU133" s="87"/>
      <c r="BGV133" s="87"/>
      <c r="BGW133" s="87"/>
      <c r="BGX133" s="87"/>
      <c r="BGY133" s="87"/>
      <c r="BGZ133" s="87"/>
      <c r="BHA133" s="87"/>
      <c r="BHB133" s="87"/>
      <c r="BHC133" s="87"/>
      <c r="BHD133" s="87"/>
      <c r="BHE133" s="87"/>
      <c r="BHF133" s="87"/>
      <c r="BHG133" s="87"/>
      <c r="BHH133" s="87"/>
      <c r="BHI133" s="87"/>
      <c r="BHJ133" s="87"/>
      <c r="BHK133" s="87"/>
      <c r="BHL133" s="87"/>
      <c r="BHM133" s="87"/>
      <c r="BHN133" s="87"/>
      <c r="BHO133" s="87"/>
      <c r="BHP133" s="87"/>
      <c r="BHQ133" s="87"/>
      <c r="BHR133" s="87"/>
      <c r="BHS133" s="87"/>
      <c r="BHT133" s="87"/>
      <c r="BHU133" s="87"/>
      <c r="BHV133" s="87"/>
      <c r="BHW133" s="87"/>
      <c r="BHX133" s="87"/>
      <c r="BHY133" s="87"/>
      <c r="BHZ133" s="87"/>
      <c r="BIA133" s="87"/>
      <c r="BIB133" s="87"/>
      <c r="BIC133" s="87"/>
      <c r="BID133" s="87"/>
      <c r="BIE133" s="87"/>
      <c r="BIF133" s="87"/>
      <c r="BIG133" s="87"/>
      <c r="BIH133" s="87"/>
      <c r="BII133" s="87"/>
      <c r="BIJ133" s="87"/>
      <c r="BIK133" s="87"/>
      <c r="BIL133" s="87"/>
      <c r="BIM133" s="87"/>
      <c r="BIN133" s="87"/>
      <c r="BIO133" s="87"/>
      <c r="BIP133" s="87"/>
      <c r="BIQ133" s="87"/>
      <c r="BIR133" s="87"/>
      <c r="BIS133" s="87"/>
      <c r="BIT133" s="87"/>
      <c r="BIU133" s="87"/>
      <c r="BIV133" s="87"/>
      <c r="BIW133" s="87"/>
      <c r="BIX133" s="87"/>
      <c r="BIY133" s="87"/>
      <c r="BIZ133" s="87"/>
      <c r="BJA133" s="87"/>
      <c r="BJB133" s="87"/>
      <c r="BJC133" s="87"/>
      <c r="BJD133" s="87"/>
      <c r="BJE133" s="87"/>
      <c r="BJF133" s="87"/>
      <c r="BJG133" s="87"/>
      <c r="BJH133" s="87"/>
      <c r="BJI133" s="87"/>
      <c r="BJJ133" s="87"/>
      <c r="BJK133" s="87"/>
      <c r="BJL133" s="87"/>
      <c r="BJM133" s="87"/>
      <c r="BJN133" s="87"/>
      <c r="BJO133" s="87"/>
      <c r="BJP133" s="87"/>
      <c r="BJQ133" s="87"/>
      <c r="BJR133" s="87"/>
      <c r="BJS133" s="87"/>
      <c r="BJT133" s="87"/>
      <c r="BJU133" s="87"/>
      <c r="BJV133" s="87"/>
      <c r="BJW133" s="87"/>
      <c r="BJX133" s="87"/>
      <c r="BJY133" s="87"/>
      <c r="BJZ133" s="87"/>
      <c r="BKA133" s="87"/>
      <c r="BKB133" s="87"/>
      <c r="BKC133" s="87"/>
      <c r="BKD133" s="87"/>
      <c r="BKE133" s="87"/>
      <c r="BKF133" s="87"/>
      <c r="BKG133" s="87"/>
      <c r="BKH133" s="87"/>
      <c r="BKI133" s="87"/>
      <c r="BKJ133" s="87"/>
      <c r="BKK133" s="87"/>
      <c r="BKL133" s="87"/>
      <c r="BKM133" s="87"/>
      <c r="BKN133" s="87"/>
      <c r="BKO133" s="87"/>
      <c r="BKP133" s="87"/>
      <c r="BKQ133" s="87"/>
      <c r="BKR133" s="87"/>
      <c r="BKS133" s="87"/>
      <c r="BKT133" s="87"/>
      <c r="BKU133" s="87"/>
      <c r="BKV133" s="87"/>
      <c r="BKW133" s="87"/>
      <c r="BKX133" s="87"/>
      <c r="BKY133" s="87"/>
      <c r="BKZ133" s="87"/>
      <c r="BLA133" s="87"/>
      <c r="BLB133" s="87"/>
      <c r="BLC133" s="87"/>
      <c r="BLD133" s="87"/>
      <c r="BLE133" s="87"/>
      <c r="BLF133" s="87"/>
      <c r="BLG133" s="87"/>
      <c r="BLH133" s="87"/>
      <c r="BLI133" s="87"/>
      <c r="BLJ133" s="87"/>
      <c r="BLK133" s="87"/>
      <c r="BLL133" s="87"/>
      <c r="BLM133" s="87"/>
      <c r="BLN133" s="87"/>
      <c r="BLO133" s="87"/>
      <c r="BLP133" s="87"/>
      <c r="BLQ133" s="87"/>
      <c r="BLR133" s="87"/>
      <c r="BLS133" s="87"/>
      <c r="BLT133" s="87"/>
      <c r="BLU133" s="87"/>
      <c r="BLV133" s="87"/>
      <c r="BLW133" s="87"/>
      <c r="BLX133" s="87"/>
      <c r="BLY133" s="87"/>
      <c r="BLZ133" s="87"/>
      <c r="BMA133" s="87"/>
      <c r="BMB133" s="87"/>
      <c r="BMC133" s="87"/>
      <c r="BMD133" s="87"/>
      <c r="BME133" s="87"/>
      <c r="BMF133" s="87"/>
      <c r="BMG133" s="87"/>
      <c r="BMH133" s="87"/>
      <c r="BMI133" s="87"/>
      <c r="BMJ133" s="87"/>
      <c r="BMK133" s="87"/>
      <c r="BML133" s="87"/>
      <c r="BMM133" s="87"/>
      <c r="BMN133" s="87"/>
      <c r="BMO133" s="87"/>
      <c r="BMP133" s="87"/>
      <c r="BMQ133" s="87"/>
      <c r="BMR133" s="87"/>
      <c r="BMS133" s="87"/>
      <c r="BMT133" s="87"/>
      <c r="BMU133" s="87"/>
      <c r="BMV133" s="87"/>
      <c r="BMW133" s="87"/>
      <c r="BMX133" s="87"/>
      <c r="BMY133" s="87"/>
      <c r="BMZ133" s="87"/>
      <c r="BNA133" s="87"/>
      <c r="BNB133" s="87"/>
      <c r="BNC133" s="87"/>
      <c r="BND133" s="87"/>
      <c r="BNE133" s="87"/>
      <c r="BNF133" s="87"/>
      <c r="BNG133" s="87"/>
      <c r="BNH133" s="87"/>
      <c r="BNI133" s="87"/>
      <c r="BNJ133" s="87"/>
      <c r="BNK133" s="87"/>
      <c r="BNL133" s="87"/>
      <c r="BNM133" s="87"/>
      <c r="BNN133" s="87"/>
      <c r="BNO133" s="87"/>
      <c r="BNP133" s="87"/>
      <c r="BNQ133" s="87"/>
      <c r="BNR133" s="87"/>
      <c r="BNS133" s="87"/>
      <c r="BNT133" s="87"/>
      <c r="BNU133" s="87"/>
      <c r="BNV133" s="87"/>
      <c r="BNW133" s="87"/>
      <c r="BNX133" s="87"/>
      <c r="BNY133" s="87"/>
      <c r="BNZ133" s="87"/>
      <c r="BOA133" s="87"/>
      <c r="BOB133" s="87"/>
      <c r="BOC133" s="87"/>
      <c r="BOD133" s="87"/>
      <c r="BOE133" s="87"/>
      <c r="BOF133" s="87"/>
      <c r="BOG133" s="87"/>
      <c r="BOH133" s="87"/>
      <c r="BOI133" s="87"/>
      <c r="BOJ133" s="87"/>
      <c r="BOK133" s="87"/>
      <c r="BOL133" s="87"/>
      <c r="BOM133" s="87"/>
      <c r="BON133" s="87"/>
      <c r="BOO133" s="87"/>
      <c r="BOP133" s="87"/>
      <c r="BOQ133" s="87"/>
      <c r="BOR133" s="87"/>
      <c r="BOS133" s="87"/>
      <c r="BOT133" s="87"/>
      <c r="BOU133" s="87"/>
      <c r="BOV133" s="87"/>
      <c r="BOW133" s="87"/>
      <c r="BOX133" s="87"/>
      <c r="BOY133" s="87"/>
      <c r="BOZ133" s="87"/>
      <c r="BPA133" s="87"/>
      <c r="BPB133" s="87"/>
      <c r="BPC133" s="87"/>
      <c r="BPD133" s="87"/>
      <c r="BPE133" s="87"/>
      <c r="BPF133" s="87"/>
      <c r="BPG133" s="87"/>
      <c r="BPH133" s="87"/>
      <c r="BPI133" s="87"/>
      <c r="BPJ133" s="87"/>
      <c r="BPK133" s="87"/>
      <c r="BPL133" s="87"/>
      <c r="BPM133" s="87"/>
      <c r="BPN133" s="87"/>
      <c r="BPO133" s="87"/>
      <c r="BPP133" s="87"/>
      <c r="BPQ133" s="87"/>
      <c r="BPR133" s="87"/>
      <c r="BPS133" s="87"/>
      <c r="BPT133" s="87"/>
      <c r="BPU133" s="87"/>
      <c r="BPV133" s="87"/>
      <c r="BPW133" s="87"/>
      <c r="BPX133" s="87"/>
      <c r="BPY133" s="87"/>
      <c r="BPZ133" s="87"/>
      <c r="BQA133" s="87"/>
      <c r="BQB133" s="87"/>
      <c r="BQC133" s="87"/>
      <c r="BQD133" s="87"/>
      <c r="BQE133" s="87"/>
      <c r="BQF133" s="87"/>
      <c r="BQG133" s="87"/>
      <c r="BQH133" s="87"/>
      <c r="BQI133" s="87"/>
      <c r="BQJ133" s="87"/>
      <c r="BQK133" s="87"/>
      <c r="BQL133" s="87"/>
      <c r="BQM133" s="87"/>
      <c r="BQN133" s="87"/>
      <c r="BQO133" s="87"/>
      <c r="BQP133" s="87"/>
      <c r="BQQ133" s="87"/>
      <c r="BQR133" s="87"/>
      <c r="BQS133" s="87"/>
      <c r="BQT133" s="87"/>
      <c r="BQU133" s="87"/>
      <c r="BQV133" s="87"/>
      <c r="BQW133" s="87"/>
      <c r="BQX133" s="87"/>
      <c r="BQY133" s="87"/>
      <c r="BQZ133" s="87"/>
      <c r="BRA133" s="87"/>
      <c r="BRB133" s="87"/>
      <c r="BRC133" s="87"/>
      <c r="BRD133" s="87"/>
      <c r="BRE133" s="87"/>
      <c r="BRF133" s="87"/>
      <c r="BRG133" s="87"/>
      <c r="BRH133" s="87"/>
      <c r="BRI133" s="87"/>
      <c r="BRJ133" s="87"/>
      <c r="BRK133" s="87"/>
      <c r="BRL133" s="87"/>
      <c r="BRM133" s="87"/>
      <c r="BRN133" s="87"/>
      <c r="BRO133" s="87"/>
      <c r="BRP133" s="87"/>
      <c r="BRQ133" s="87"/>
      <c r="BRR133" s="87"/>
      <c r="BRS133" s="87"/>
      <c r="BRT133" s="87"/>
      <c r="BRU133" s="87"/>
      <c r="BRV133" s="87"/>
      <c r="BRW133" s="87"/>
      <c r="BRX133" s="87"/>
      <c r="BRY133" s="87"/>
      <c r="BRZ133" s="87"/>
      <c r="BSA133" s="87"/>
      <c r="BSB133" s="87"/>
      <c r="BSC133" s="87"/>
      <c r="BSD133" s="87"/>
      <c r="BSE133" s="87"/>
      <c r="BSF133" s="87"/>
      <c r="BSG133" s="87"/>
      <c r="BSH133" s="87"/>
      <c r="BSI133" s="87"/>
      <c r="BSJ133" s="87"/>
      <c r="BSK133" s="87"/>
      <c r="BSL133" s="87"/>
      <c r="BSM133" s="87"/>
      <c r="BSN133" s="87"/>
      <c r="BSO133" s="87"/>
      <c r="BSP133" s="87"/>
      <c r="BSQ133" s="87"/>
      <c r="BSR133" s="87"/>
      <c r="BSS133" s="87"/>
      <c r="BST133" s="87"/>
      <c r="BSU133" s="87"/>
      <c r="BSV133" s="87"/>
      <c r="BSW133" s="87"/>
      <c r="BSX133" s="87"/>
      <c r="BSY133" s="87"/>
      <c r="BSZ133" s="87"/>
      <c r="BTA133" s="87"/>
      <c r="BTB133" s="87"/>
      <c r="BTC133" s="87"/>
      <c r="BTD133" s="87"/>
      <c r="BTE133" s="87"/>
      <c r="BTF133" s="87"/>
      <c r="BTG133" s="87"/>
      <c r="BTH133" s="87"/>
      <c r="BTI133" s="87"/>
      <c r="BTJ133" s="87"/>
      <c r="BTK133" s="87"/>
      <c r="BTL133" s="87"/>
      <c r="BTM133" s="87"/>
      <c r="BTN133" s="87"/>
      <c r="BTO133" s="87"/>
      <c r="BTP133" s="87"/>
      <c r="BTQ133" s="87"/>
      <c r="BTR133" s="87"/>
      <c r="BTS133" s="87"/>
      <c r="BTT133" s="87"/>
      <c r="BTU133" s="87"/>
      <c r="BTV133" s="87"/>
      <c r="BTW133" s="87"/>
      <c r="BTX133" s="87"/>
      <c r="BTY133" s="87"/>
      <c r="BTZ133" s="87"/>
      <c r="BUA133" s="87"/>
      <c r="BUB133" s="87"/>
      <c r="BUC133" s="87"/>
      <c r="BUD133" s="87"/>
      <c r="BUE133" s="87"/>
      <c r="BUF133" s="87"/>
      <c r="BUG133" s="87"/>
      <c r="BUH133" s="87"/>
      <c r="BUI133" s="87"/>
      <c r="BUJ133" s="87"/>
      <c r="BUK133" s="87"/>
      <c r="BUL133" s="87"/>
      <c r="BUM133" s="87"/>
      <c r="BUN133" s="87"/>
      <c r="BUO133" s="87"/>
      <c r="BUP133" s="87"/>
      <c r="BUQ133" s="87"/>
      <c r="BUR133" s="87"/>
      <c r="BUS133" s="87"/>
      <c r="BUT133" s="87"/>
      <c r="BUU133" s="87"/>
      <c r="BUV133" s="87"/>
      <c r="BUW133" s="87"/>
      <c r="BUX133" s="87"/>
      <c r="BUY133" s="87"/>
      <c r="BUZ133" s="87"/>
      <c r="BVA133" s="87"/>
      <c r="BVB133" s="87"/>
      <c r="BVC133" s="87"/>
      <c r="BVD133" s="87"/>
      <c r="BVE133" s="87"/>
      <c r="BVF133" s="87"/>
      <c r="BVG133" s="87"/>
      <c r="BVH133" s="87"/>
      <c r="BVI133" s="87"/>
      <c r="BVJ133" s="87"/>
      <c r="BVK133" s="87"/>
      <c r="BVL133" s="87"/>
      <c r="BVM133" s="87"/>
      <c r="BVN133" s="87"/>
      <c r="BVO133" s="87"/>
      <c r="BVP133" s="87"/>
      <c r="BVQ133" s="87"/>
      <c r="BVR133" s="87"/>
      <c r="BVS133" s="87"/>
      <c r="BVT133" s="87"/>
      <c r="BVU133" s="87"/>
      <c r="BVV133" s="87"/>
      <c r="BVW133" s="87"/>
      <c r="BVX133" s="87"/>
      <c r="BVY133" s="87"/>
      <c r="BVZ133" s="87"/>
      <c r="BWA133" s="87"/>
      <c r="BWB133" s="87"/>
      <c r="BWC133" s="87"/>
      <c r="BWD133" s="87"/>
      <c r="BWE133" s="87"/>
      <c r="BWF133" s="87"/>
      <c r="BWG133" s="87"/>
      <c r="BWH133" s="87"/>
      <c r="BWI133" s="87"/>
      <c r="BWJ133" s="87"/>
      <c r="BWK133" s="87"/>
      <c r="BWL133" s="87"/>
      <c r="BWM133" s="87"/>
      <c r="BWN133" s="87"/>
      <c r="BWO133" s="87"/>
      <c r="BWP133" s="87"/>
      <c r="BWQ133" s="87"/>
      <c r="BWR133" s="87"/>
      <c r="BWS133" s="87"/>
      <c r="BWT133" s="87"/>
      <c r="BWU133" s="87"/>
      <c r="BWV133" s="87"/>
      <c r="BWW133" s="87"/>
      <c r="BWX133" s="87"/>
      <c r="BWY133" s="87"/>
      <c r="BWZ133" s="87"/>
      <c r="BXA133" s="87"/>
      <c r="BXB133" s="87"/>
      <c r="BXC133" s="87"/>
      <c r="BXD133" s="87"/>
      <c r="BXE133" s="87"/>
      <c r="BXF133" s="87"/>
      <c r="BXG133" s="87"/>
      <c r="BXH133" s="87"/>
      <c r="BXI133" s="87"/>
      <c r="BXJ133" s="87"/>
      <c r="BXK133" s="87"/>
      <c r="BXL133" s="87"/>
      <c r="BXM133" s="87"/>
      <c r="BXN133" s="87"/>
      <c r="BXO133" s="87"/>
      <c r="BXP133" s="87"/>
      <c r="BXQ133" s="87"/>
      <c r="BXR133" s="87"/>
      <c r="BXS133" s="87"/>
      <c r="BXT133" s="87"/>
      <c r="BXU133" s="87"/>
      <c r="BXV133" s="87"/>
      <c r="BXW133" s="87"/>
      <c r="BXX133" s="87"/>
      <c r="BXY133" s="87"/>
      <c r="BXZ133" s="87"/>
      <c r="BYA133" s="87"/>
      <c r="BYB133" s="87"/>
      <c r="BYC133" s="87"/>
      <c r="BYD133" s="87"/>
      <c r="BYE133" s="87"/>
      <c r="BYF133" s="87"/>
      <c r="BYG133" s="87"/>
      <c r="BYH133" s="87"/>
      <c r="BYI133" s="87"/>
      <c r="BYJ133" s="87"/>
      <c r="BYK133" s="87"/>
      <c r="BYL133" s="87"/>
      <c r="BYM133" s="87"/>
      <c r="BYN133" s="87"/>
      <c r="BYO133" s="87"/>
      <c r="BYP133" s="87"/>
      <c r="BYQ133" s="87"/>
      <c r="BYR133" s="87"/>
      <c r="BYS133" s="87"/>
      <c r="BYT133" s="87"/>
      <c r="BYU133" s="87"/>
      <c r="BYV133" s="87"/>
      <c r="BYW133" s="87"/>
      <c r="BYX133" s="87"/>
      <c r="BYY133" s="87"/>
      <c r="BYZ133" s="87"/>
      <c r="BZA133" s="87"/>
      <c r="BZB133" s="87"/>
      <c r="BZC133" s="87"/>
      <c r="BZD133" s="87"/>
      <c r="BZE133" s="87"/>
      <c r="BZF133" s="87"/>
      <c r="BZG133" s="87"/>
      <c r="BZH133" s="87"/>
      <c r="BZI133" s="87"/>
      <c r="BZJ133" s="87"/>
      <c r="BZK133" s="87"/>
      <c r="BZL133" s="87"/>
      <c r="BZM133" s="87"/>
      <c r="BZN133" s="87"/>
      <c r="BZO133" s="87"/>
      <c r="BZP133" s="87"/>
      <c r="BZQ133" s="87"/>
      <c r="BZR133" s="87"/>
      <c r="BZS133" s="87"/>
      <c r="BZT133" s="87"/>
      <c r="BZU133" s="87"/>
      <c r="BZV133" s="87"/>
      <c r="BZW133" s="87"/>
      <c r="BZX133" s="87"/>
      <c r="BZY133" s="87"/>
      <c r="BZZ133" s="87"/>
      <c r="CAA133" s="87"/>
      <c r="CAB133" s="87"/>
      <c r="CAC133" s="87"/>
      <c r="CAD133" s="87"/>
      <c r="CAE133" s="87"/>
      <c r="CAF133" s="87"/>
      <c r="CAG133" s="87"/>
      <c r="CAH133" s="87"/>
      <c r="CAI133" s="87"/>
      <c r="CAJ133" s="87"/>
      <c r="CAK133" s="87"/>
      <c r="CAL133" s="87"/>
      <c r="CAM133" s="87"/>
      <c r="CAN133" s="87"/>
      <c r="CAO133" s="87"/>
      <c r="CAP133" s="87"/>
      <c r="CAQ133" s="87"/>
      <c r="CAR133" s="87"/>
      <c r="CAS133" s="87"/>
      <c r="CAT133" s="87"/>
      <c r="CAU133" s="87"/>
      <c r="CAV133" s="87"/>
      <c r="CAW133" s="87"/>
      <c r="CAX133" s="87"/>
      <c r="CAY133" s="87"/>
      <c r="CAZ133" s="87"/>
      <c r="CBA133" s="87"/>
      <c r="CBB133" s="87"/>
      <c r="CBC133" s="87"/>
      <c r="CBD133" s="87"/>
      <c r="CBE133" s="87"/>
      <c r="CBF133" s="87"/>
      <c r="CBG133" s="87"/>
      <c r="CBH133" s="87"/>
      <c r="CBI133" s="87"/>
      <c r="CBJ133" s="87"/>
      <c r="CBK133" s="87"/>
      <c r="CBL133" s="87"/>
      <c r="CBM133" s="87"/>
      <c r="CBN133" s="87"/>
      <c r="CBO133" s="87"/>
      <c r="CBP133" s="87"/>
      <c r="CBQ133" s="87"/>
      <c r="CBR133" s="87"/>
      <c r="CBS133" s="87"/>
      <c r="CBT133" s="87"/>
      <c r="CBU133" s="87"/>
      <c r="CBV133" s="87"/>
      <c r="CBW133" s="87"/>
      <c r="CBX133" s="87"/>
      <c r="CBY133" s="87"/>
      <c r="CBZ133" s="87"/>
      <c r="CCA133" s="87"/>
      <c r="CCB133" s="87"/>
      <c r="CCC133" s="87"/>
      <c r="CCD133" s="87"/>
      <c r="CCE133" s="87"/>
      <c r="CCF133" s="87"/>
      <c r="CCG133" s="87"/>
      <c r="CCH133" s="87"/>
      <c r="CCI133" s="87"/>
      <c r="CCJ133" s="87"/>
      <c r="CCK133" s="87"/>
      <c r="CCL133" s="87"/>
      <c r="CCM133" s="87"/>
      <c r="CCN133" s="87"/>
      <c r="CCO133" s="87"/>
      <c r="CCP133" s="87"/>
      <c r="CCQ133" s="87"/>
      <c r="CCR133" s="87"/>
      <c r="CCS133" s="87"/>
      <c r="CCT133" s="87"/>
      <c r="CCU133" s="87"/>
      <c r="CCV133" s="87"/>
      <c r="CCW133" s="87"/>
      <c r="CCX133" s="87"/>
      <c r="CCY133" s="87"/>
      <c r="CCZ133" s="87"/>
      <c r="CDA133" s="87"/>
      <c r="CDB133" s="87"/>
      <c r="CDC133" s="87"/>
      <c r="CDD133" s="87"/>
      <c r="CDE133" s="87"/>
      <c r="CDF133" s="87"/>
      <c r="CDG133" s="87"/>
      <c r="CDH133" s="87"/>
      <c r="CDI133" s="87"/>
      <c r="CDJ133" s="87"/>
      <c r="CDK133" s="87"/>
      <c r="CDL133" s="87"/>
      <c r="CDM133" s="87"/>
      <c r="CDN133" s="87"/>
      <c r="CDO133" s="87"/>
      <c r="CDP133" s="87"/>
      <c r="CDQ133" s="87"/>
      <c r="CDR133" s="87"/>
      <c r="CDS133" s="87"/>
      <c r="CDT133" s="87"/>
      <c r="CDU133" s="87"/>
      <c r="CDV133" s="87"/>
      <c r="CDW133" s="87"/>
      <c r="CDX133" s="87"/>
      <c r="CDY133" s="87"/>
      <c r="CDZ133" s="87"/>
      <c r="CEA133" s="87"/>
      <c r="CEB133" s="87"/>
      <c r="CEC133" s="87"/>
      <c r="CED133" s="87"/>
      <c r="CEE133" s="87"/>
      <c r="CEF133" s="87"/>
      <c r="CEG133" s="87"/>
      <c r="CEH133" s="87"/>
      <c r="CEI133" s="87"/>
      <c r="CEJ133" s="87"/>
      <c r="CEK133" s="87"/>
      <c r="CEL133" s="87"/>
      <c r="CEM133" s="87"/>
      <c r="CEN133" s="87"/>
      <c r="CEO133" s="87"/>
      <c r="CEP133" s="87"/>
      <c r="CEQ133" s="87"/>
      <c r="CER133" s="87"/>
      <c r="CES133" s="87"/>
      <c r="CET133" s="87"/>
      <c r="CEU133" s="87"/>
      <c r="CEV133" s="87"/>
      <c r="CEW133" s="87"/>
      <c r="CEX133" s="87"/>
      <c r="CEY133" s="87"/>
      <c r="CEZ133" s="87"/>
      <c r="CFA133" s="87"/>
      <c r="CFB133" s="87"/>
      <c r="CFC133" s="87"/>
      <c r="CFD133" s="87"/>
      <c r="CFE133" s="87"/>
      <c r="CFF133" s="87"/>
      <c r="CFG133" s="87"/>
      <c r="CFH133" s="87"/>
      <c r="CFI133" s="87"/>
      <c r="CFJ133" s="87"/>
      <c r="CFK133" s="87"/>
      <c r="CFL133" s="87"/>
      <c r="CFM133" s="87"/>
      <c r="CFN133" s="87"/>
      <c r="CFO133" s="87"/>
      <c r="CFP133" s="87"/>
      <c r="CFQ133" s="87"/>
      <c r="CFR133" s="87"/>
      <c r="CFS133" s="87"/>
      <c r="CFT133" s="87"/>
      <c r="CFU133" s="87"/>
      <c r="CFV133" s="87"/>
      <c r="CFW133" s="87"/>
      <c r="CFX133" s="87"/>
      <c r="CFY133" s="87"/>
      <c r="CFZ133" s="87"/>
      <c r="CGA133" s="87"/>
      <c r="CGB133" s="87"/>
      <c r="CGC133" s="87"/>
      <c r="CGD133" s="87"/>
      <c r="CGE133" s="87"/>
      <c r="CGF133" s="87"/>
      <c r="CGG133" s="87"/>
      <c r="CGH133" s="87"/>
      <c r="CGI133" s="87"/>
      <c r="CGJ133" s="87"/>
      <c r="CGK133" s="87"/>
      <c r="CGL133" s="87"/>
      <c r="CGM133" s="87"/>
      <c r="CGN133" s="87"/>
      <c r="CGO133" s="87"/>
      <c r="CGP133" s="87"/>
      <c r="CGQ133" s="87"/>
      <c r="CGR133" s="87"/>
      <c r="CGS133" s="87"/>
      <c r="CGT133" s="87"/>
      <c r="CGU133" s="87"/>
      <c r="CGV133" s="87"/>
      <c r="CGW133" s="87"/>
      <c r="CGX133" s="87"/>
      <c r="CGY133" s="87"/>
      <c r="CGZ133" s="87"/>
      <c r="CHA133" s="87"/>
      <c r="CHB133" s="87"/>
      <c r="CHC133" s="87"/>
      <c r="CHD133" s="87"/>
      <c r="CHE133" s="87"/>
      <c r="CHF133" s="87"/>
      <c r="CHG133" s="87"/>
      <c r="CHH133" s="87"/>
      <c r="CHI133" s="87"/>
      <c r="CHJ133" s="87"/>
      <c r="CHK133" s="87"/>
      <c r="CHL133" s="87"/>
      <c r="CHM133" s="87"/>
      <c r="CHN133" s="87"/>
      <c r="CHO133" s="87"/>
      <c r="CHP133" s="87"/>
      <c r="CHQ133" s="87"/>
      <c r="CHR133" s="87"/>
      <c r="CHS133" s="87"/>
      <c r="CHT133" s="87"/>
      <c r="CHU133" s="87"/>
      <c r="CHV133" s="87"/>
      <c r="CHW133" s="87"/>
      <c r="CHX133" s="87"/>
      <c r="CHY133" s="87"/>
      <c r="CHZ133" s="87"/>
      <c r="CIA133" s="87"/>
      <c r="CIB133" s="87"/>
      <c r="CIC133" s="87"/>
      <c r="CID133" s="87"/>
      <c r="CIE133" s="87"/>
      <c r="CIF133" s="87"/>
      <c r="CIG133" s="87"/>
      <c r="CIH133" s="87"/>
      <c r="CII133" s="87"/>
      <c r="CIJ133" s="87"/>
      <c r="CIK133" s="87"/>
      <c r="CIL133" s="87"/>
      <c r="CIM133" s="87"/>
      <c r="CIN133" s="87"/>
      <c r="CIO133" s="87"/>
      <c r="CIP133" s="87"/>
      <c r="CIQ133" s="87"/>
      <c r="CIR133" s="87"/>
      <c r="CIS133" s="87"/>
      <c r="CIT133" s="87"/>
      <c r="CIU133" s="87"/>
      <c r="CIV133" s="87"/>
      <c r="CIW133" s="87"/>
      <c r="CIX133" s="87"/>
      <c r="CIY133" s="87"/>
      <c r="CIZ133" s="87"/>
      <c r="CJA133" s="87"/>
      <c r="CJB133" s="87"/>
      <c r="CJC133" s="87"/>
      <c r="CJD133" s="87"/>
      <c r="CJE133" s="87"/>
      <c r="CJF133" s="87"/>
      <c r="CJG133" s="87"/>
      <c r="CJH133" s="87"/>
      <c r="CJI133" s="87"/>
      <c r="CJJ133" s="87"/>
      <c r="CJK133" s="87"/>
      <c r="CJL133" s="87"/>
      <c r="CJM133" s="87"/>
      <c r="CJN133" s="87"/>
      <c r="CJO133" s="87"/>
      <c r="CJP133" s="87"/>
      <c r="CJQ133" s="87"/>
      <c r="CJR133" s="87"/>
      <c r="CJS133" s="87"/>
      <c r="CJT133" s="87"/>
      <c r="CJU133" s="87"/>
      <c r="CJV133" s="87"/>
      <c r="CJW133" s="87"/>
      <c r="CJX133" s="87"/>
      <c r="CJY133" s="87"/>
      <c r="CJZ133" s="87"/>
      <c r="CKA133" s="87"/>
      <c r="CKB133" s="87"/>
      <c r="CKC133" s="87"/>
      <c r="CKD133" s="87"/>
      <c r="CKE133" s="87"/>
      <c r="CKF133" s="87"/>
      <c r="CKG133" s="87"/>
      <c r="CKH133" s="87"/>
      <c r="CKI133" s="87"/>
      <c r="CKJ133" s="87"/>
      <c r="CKK133" s="87"/>
      <c r="CKL133" s="87"/>
      <c r="CKM133" s="87"/>
      <c r="CKN133" s="87"/>
      <c r="CKO133" s="87"/>
      <c r="CKP133" s="87"/>
      <c r="CKQ133" s="87"/>
      <c r="CKR133" s="87"/>
      <c r="CKS133" s="87"/>
      <c r="CKT133" s="87"/>
      <c r="CKU133" s="87"/>
      <c r="CKV133" s="87"/>
      <c r="CKW133" s="87"/>
      <c r="CKX133" s="87"/>
      <c r="CKY133" s="87"/>
      <c r="CKZ133" s="87"/>
      <c r="CLA133" s="87"/>
      <c r="CLB133" s="87"/>
      <c r="CLC133" s="87"/>
      <c r="CLD133" s="87"/>
      <c r="CLE133" s="87"/>
      <c r="CLF133" s="87"/>
      <c r="CLG133" s="87"/>
      <c r="CLH133" s="87"/>
      <c r="CLI133" s="87"/>
      <c r="CLJ133" s="87"/>
      <c r="CLK133" s="87"/>
      <c r="CLL133" s="87"/>
      <c r="CLM133" s="87"/>
      <c r="CLN133" s="87"/>
      <c r="CLO133" s="87"/>
      <c r="CLP133" s="87"/>
      <c r="CLQ133" s="87"/>
      <c r="CLR133" s="87"/>
      <c r="CLS133" s="87"/>
      <c r="CLT133" s="87"/>
      <c r="CLU133" s="87"/>
      <c r="CLV133" s="87"/>
      <c r="CLW133" s="87"/>
      <c r="CLX133" s="87"/>
      <c r="CLY133" s="87"/>
      <c r="CLZ133" s="87"/>
      <c r="CMA133" s="87"/>
      <c r="CMB133" s="87"/>
      <c r="CMC133" s="87"/>
      <c r="CMD133" s="87"/>
      <c r="CME133" s="87"/>
      <c r="CMF133" s="87"/>
      <c r="CMG133" s="87"/>
      <c r="CMH133" s="87"/>
      <c r="CMI133" s="87"/>
      <c r="CMJ133" s="87"/>
      <c r="CMK133" s="87"/>
      <c r="CML133" s="87"/>
      <c r="CMM133" s="87"/>
      <c r="CMN133" s="87"/>
      <c r="CMO133" s="87"/>
      <c r="CMP133" s="87"/>
      <c r="CMQ133" s="87"/>
      <c r="CMR133" s="87"/>
      <c r="CMS133" s="87"/>
      <c r="CMT133" s="87"/>
      <c r="CMU133" s="87"/>
      <c r="CMV133" s="87"/>
      <c r="CMW133" s="87"/>
      <c r="CMX133" s="87"/>
      <c r="CMY133" s="87"/>
      <c r="CMZ133" s="87"/>
      <c r="CNA133" s="87"/>
      <c r="CNB133" s="87"/>
      <c r="CNC133" s="87"/>
      <c r="CND133" s="87"/>
      <c r="CNE133" s="87"/>
      <c r="CNF133" s="87"/>
      <c r="CNG133" s="87"/>
      <c r="CNH133" s="87"/>
      <c r="CNI133" s="87"/>
      <c r="CNJ133" s="87"/>
      <c r="CNK133" s="87"/>
      <c r="CNL133" s="87"/>
      <c r="CNM133" s="87"/>
      <c r="CNN133" s="87"/>
      <c r="CNO133" s="87"/>
      <c r="CNP133" s="87"/>
      <c r="CNQ133" s="87"/>
      <c r="CNR133" s="87"/>
      <c r="CNS133" s="87"/>
      <c r="CNT133" s="87"/>
      <c r="CNU133" s="87"/>
      <c r="CNV133" s="87"/>
      <c r="CNW133" s="87"/>
      <c r="CNX133" s="87"/>
      <c r="CNY133" s="87"/>
      <c r="CNZ133" s="87"/>
      <c r="COA133" s="87"/>
      <c r="COB133" s="87"/>
      <c r="COC133" s="87"/>
      <c r="COD133" s="87"/>
      <c r="COE133" s="87"/>
      <c r="COF133" s="87"/>
      <c r="COG133" s="87"/>
      <c r="COH133" s="87"/>
      <c r="COI133" s="87"/>
      <c r="COJ133" s="87"/>
      <c r="COK133" s="87"/>
      <c r="COL133" s="87"/>
      <c r="COM133" s="87"/>
      <c r="CON133" s="87"/>
      <c r="COO133" s="87"/>
      <c r="COP133" s="87"/>
      <c r="COQ133" s="87"/>
      <c r="COR133" s="87"/>
      <c r="COS133" s="87"/>
      <c r="COT133" s="87"/>
      <c r="COU133" s="87"/>
      <c r="COV133" s="87"/>
      <c r="COW133" s="87"/>
      <c r="COX133" s="87"/>
      <c r="COY133" s="87"/>
      <c r="COZ133" s="87"/>
      <c r="CPA133" s="87"/>
      <c r="CPB133" s="87"/>
      <c r="CPC133" s="87"/>
      <c r="CPD133" s="87"/>
      <c r="CPE133" s="87"/>
      <c r="CPF133" s="87"/>
      <c r="CPG133" s="87"/>
      <c r="CPH133" s="87"/>
      <c r="CPI133" s="87"/>
      <c r="CPJ133" s="87"/>
      <c r="CPK133" s="87"/>
      <c r="CPL133" s="87"/>
      <c r="CPM133" s="87"/>
      <c r="CPN133" s="87"/>
      <c r="CPO133" s="87"/>
      <c r="CPP133" s="87"/>
      <c r="CPQ133" s="87"/>
      <c r="CPR133" s="87"/>
      <c r="CPS133" s="87"/>
      <c r="CPT133" s="87"/>
      <c r="CPU133" s="87"/>
      <c r="CPV133" s="87"/>
      <c r="CPW133" s="87"/>
      <c r="CPX133" s="87"/>
      <c r="CPY133" s="87"/>
      <c r="CPZ133" s="87"/>
      <c r="CQA133" s="87"/>
      <c r="CQB133" s="87"/>
      <c r="CQC133" s="87"/>
      <c r="CQD133" s="87"/>
      <c r="CQE133" s="87"/>
      <c r="CQF133" s="87"/>
      <c r="CQG133" s="87"/>
      <c r="CQH133" s="87"/>
      <c r="CQI133" s="87"/>
      <c r="CQJ133" s="87"/>
      <c r="CQK133" s="87"/>
      <c r="CQL133" s="87"/>
      <c r="CQM133" s="87"/>
      <c r="CQN133" s="87"/>
      <c r="CQO133" s="87"/>
      <c r="CQP133" s="87"/>
      <c r="CQQ133" s="87"/>
      <c r="CQR133" s="87"/>
      <c r="CQS133" s="87"/>
      <c r="CQT133" s="87"/>
      <c r="CQU133" s="87"/>
      <c r="CQV133" s="87"/>
      <c r="CQW133" s="87"/>
      <c r="CQX133" s="87"/>
      <c r="CQY133" s="87"/>
      <c r="CQZ133" s="87"/>
      <c r="CRA133" s="87"/>
      <c r="CRB133" s="87"/>
      <c r="CRC133" s="87"/>
      <c r="CRD133" s="87"/>
      <c r="CRE133" s="87"/>
      <c r="CRF133" s="87"/>
      <c r="CRG133" s="87"/>
      <c r="CRH133" s="87"/>
      <c r="CRI133" s="87"/>
      <c r="CRJ133" s="87"/>
      <c r="CRK133" s="87"/>
      <c r="CRL133" s="87"/>
      <c r="CRM133" s="87"/>
      <c r="CRN133" s="87"/>
      <c r="CRO133" s="87"/>
      <c r="CRP133" s="87"/>
      <c r="CRQ133" s="87"/>
      <c r="CRR133" s="87"/>
      <c r="CRS133" s="87"/>
      <c r="CRT133" s="87"/>
      <c r="CRU133" s="87"/>
      <c r="CRV133" s="87"/>
      <c r="CRW133" s="87"/>
      <c r="CRX133" s="87"/>
      <c r="CRY133" s="87"/>
      <c r="CRZ133" s="87"/>
      <c r="CSA133" s="87"/>
      <c r="CSB133" s="87"/>
      <c r="CSC133" s="87"/>
      <c r="CSD133" s="87"/>
      <c r="CSE133" s="87"/>
      <c r="CSF133" s="87"/>
      <c r="CSG133" s="87"/>
      <c r="CSH133" s="87"/>
      <c r="CSI133" s="87"/>
      <c r="CSJ133" s="87"/>
      <c r="CSK133" s="87"/>
      <c r="CSL133" s="87"/>
      <c r="CSM133" s="87"/>
      <c r="CSN133" s="87"/>
      <c r="CSO133" s="87"/>
      <c r="CSP133" s="87"/>
      <c r="CSQ133" s="87"/>
      <c r="CSR133" s="87"/>
      <c r="CSS133" s="87"/>
      <c r="CST133" s="87"/>
      <c r="CSU133" s="87"/>
      <c r="CSV133" s="87"/>
      <c r="CSW133" s="87"/>
      <c r="CSX133" s="87"/>
      <c r="CSY133" s="87"/>
      <c r="CSZ133" s="87"/>
      <c r="CTA133" s="87"/>
      <c r="CTB133" s="87"/>
      <c r="CTC133" s="87"/>
      <c r="CTD133" s="87"/>
      <c r="CTE133" s="87"/>
      <c r="CTF133" s="87"/>
      <c r="CTG133" s="87"/>
      <c r="CTH133" s="87"/>
      <c r="CTI133" s="87"/>
      <c r="CTJ133" s="87"/>
      <c r="CTK133" s="87"/>
      <c r="CTL133" s="87"/>
      <c r="CTM133" s="87"/>
      <c r="CTN133" s="87"/>
      <c r="CTO133" s="87"/>
      <c r="CTP133" s="87"/>
      <c r="CTQ133" s="87"/>
      <c r="CTR133" s="87"/>
      <c r="CTS133" s="87"/>
      <c r="CTT133" s="87"/>
      <c r="CTU133" s="87"/>
      <c r="CTV133" s="87"/>
      <c r="CTW133" s="87"/>
      <c r="CTX133" s="87"/>
      <c r="CTY133" s="87"/>
      <c r="CTZ133" s="87"/>
      <c r="CUA133" s="87"/>
    </row>
    <row r="134" s="1" customFormat="1" ht="14.5" spans="1:2575">
      <c r="A134" s="2">
        <v>113</v>
      </c>
      <c r="B134" s="72">
        <v>15811100</v>
      </c>
      <c r="C134" s="73" t="s">
        <v>114</v>
      </c>
      <c r="D134" s="76" t="s">
        <v>26</v>
      </c>
      <c r="E134" s="42" t="s">
        <v>90</v>
      </c>
      <c r="F134" s="74">
        <v>630</v>
      </c>
      <c r="G134" s="74">
        <v>340</v>
      </c>
      <c r="H134" s="75">
        <f t="shared" si="8"/>
        <v>214200</v>
      </c>
      <c r="I134" s="86"/>
      <c r="J134" s="83">
        <v>4267</v>
      </c>
      <c r="K134" s="3"/>
      <c r="L134" s="3"/>
      <c r="M134" s="86"/>
      <c r="N134" s="86"/>
      <c r="O134" s="86"/>
      <c r="P134" s="86"/>
      <c r="Q134" s="86"/>
      <c r="R134" s="86"/>
      <c r="S134" s="86"/>
      <c r="T134" s="86"/>
      <c r="U134" s="86"/>
      <c r="V134" s="86"/>
      <c r="W134" s="86"/>
      <c r="X134" s="86"/>
      <c r="Y134" s="86"/>
      <c r="Z134" s="86"/>
      <c r="AA134" s="86"/>
      <c r="AB134" s="86"/>
      <c r="AC134" s="86"/>
      <c r="AD134" s="86"/>
      <c r="AE134" s="86"/>
      <c r="AF134" s="86"/>
      <c r="AG134" s="86"/>
      <c r="AH134" s="86"/>
      <c r="AI134" s="86"/>
      <c r="AJ134" s="86"/>
      <c r="AK134" s="86"/>
      <c r="AL134" s="86"/>
      <c r="AM134" s="86"/>
      <c r="AN134" s="86"/>
      <c r="AO134" s="86"/>
      <c r="AP134" s="86"/>
      <c r="AQ134" s="86"/>
      <c r="AR134" s="86"/>
      <c r="AS134" s="86"/>
      <c r="AT134" s="86"/>
      <c r="AU134" s="86"/>
      <c r="AV134" s="86"/>
      <c r="AW134" s="86"/>
      <c r="AX134" s="86"/>
      <c r="AY134" s="86"/>
      <c r="AZ134" s="86"/>
      <c r="BA134" s="86"/>
      <c r="BB134" s="86"/>
      <c r="BC134" s="86"/>
      <c r="BD134" s="86"/>
      <c r="BE134" s="86"/>
      <c r="BF134" s="86"/>
      <c r="BG134" s="86"/>
      <c r="BH134" s="86"/>
      <c r="BI134" s="86"/>
      <c r="BJ134" s="86"/>
      <c r="BK134" s="86"/>
      <c r="BL134" s="86"/>
      <c r="BM134" s="86"/>
      <c r="BN134" s="86"/>
      <c r="BO134" s="86"/>
      <c r="BP134" s="86"/>
      <c r="BQ134" s="86"/>
      <c r="BR134" s="86"/>
      <c r="BS134" s="86"/>
      <c r="BT134" s="86"/>
      <c r="BU134" s="86"/>
      <c r="BV134" s="86"/>
      <c r="BW134" s="86"/>
      <c r="BX134" s="86"/>
      <c r="BY134" s="86"/>
      <c r="BZ134" s="86"/>
      <c r="CA134" s="86"/>
      <c r="CB134" s="86"/>
      <c r="CC134" s="86"/>
      <c r="CD134" s="86"/>
      <c r="CE134" s="86"/>
      <c r="CF134" s="86"/>
      <c r="CG134" s="86"/>
      <c r="CH134" s="86"/>
      <c r="CI134" s="86"/>
      <c r="CJ134" s="86"/>
      <c r="CK134" s="86"/>
      <c r="CL134" s="86"/>
      <c r="CM134" s="86"/>
      <c r="CN134" s="86"/>
      <c r="CO134" s="86"/>
      <c r="CP134" s="86"/>
      <c r="CQ134" s="86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  <c r="DK134" s="87"/>
      <c r="DL134" s="87"/>
      <c r="DM134" s="87"/>
      <c r="DN134" s="87"/>
      <c r="DO134" s="87"/>
      <c r="DP134" s="87"/>
      <c r="DQ134" s="87"/>
      <c r="DR134" s="87"/>
      <c r="DS134" s="87"/>
      <c r="DT134" s="87"/>
      <c r="DU134" s="87"/>
      <c r="DV134" s="87"/>
      <c r="DW134" s="87"/>
      <c r="DX134" s="87"/>
      <c r="DY134" s="87"/>
      <c r="DZ134" s="87"/>
      <c r="EA134" s="87"/>
      <c r="EB134" s="87"/>
      <c r="EC134" s="87"/>
      <c r="ED134" s="87"/>
      <c r="EE134" s="87"/>
      <c r="EF134" s="87"/>
      <c r="EG134" s="87"/>
      <c r="EH134" s="87"/>
      <c r="EI134" s="87"/>
      <c r="EJ134" s="87"/>
      <c r="EK134" s="87"/>
      <c r="EL134" s="87"/>
      <c r="EM134" s="87"/>
      <c r="EN134" s="87"/>
      <c r="EO134" s="87"/>
      <c r="EP134" s="87"/>
      <c r="EQ134" s="87"/>
      <c r="ER134" s="87"/>
      <c r="ES134" s="87"/>
      <c r="ET134" s="87"/>
      <c r="EU134" s="87"/>
      <c r="EV134" s="87"/>
      <c r="EW134" s="87"/>
      <c r="EX134" s="87"/>
      <c r="EY134" s="87"/>
      <c r="EZ134" s="87"/>
      <c r="FA134" s="87"/>
      <c r="FB134" s="87"/>
      <c r="FC134" s="87"/>
      <c r="FD134" s="87"/>
      <c r="FE134" s="87"/>
      <c r="FF134" s="87"/>
      <c r="FG134" s="87"/>
      <c r="FH134" s="87"/>
      <c r="FI134" s="87"/>
      <c r="FJ134" s="87"/>
      <c r="FK134" s="87"/>
      <c r="FL134" s="87"/>
      <c r="FM134" s="87"/>
      <c r="FN134" s="87"/>
      <c r="FO134" s="87"/>
      <c r="FP134" s="87"/>
      <c r="FQ134" s="87"/>
      <c r="FR134" s="87"/>
      <c r="FS134" s="87"/>
      <c r="FT134" s="87"/>
      <c r="FU134" s="87"/>
      <c r="FV134" s="87"/>
      <c r="FW134" s="87"/>
      <c r="FX134" s="87"/>
      <c r="FY134" s="87"/>
      <c r="FZ134" s="87"/>
      <c r="GA134" s="87"/>
      <c r="GB134" s="87"/>
      <c r="GC134" s="87"/>
      <c r="GD134" s="87"/>
      <c r="GE134" s="87"/>
      <c r="GF134" s="87"/>
      <c r="GG134" s="87"/>
      <c r="GH134" s="87"/>
      <c r="GI134" s="87"/>
      <c r="GJ134" s="87"/>
      <c r="GK134" s="87"/>
      <c r="GL134" s="87"/>
      <c r="GM134" s="87"/>
      <c r="GN134" s="87"/>
      <c r="GO134" s="87"/>
      <c r="GP134" s="87"/>
      <c r="GQ134" s="87"/>
      <c r="GR134" s="87"/>
      <c r="GS134" s="87"/>
      <c r="GT134" s="87"/>
      <c r="GU134" s="87"/>
      <c r="GV134" s="87"/>
      <c r="GW134" s="87"/>
      <c r="GX134" s="87"/>
      <c r="GY134" s="87"/>
      <c r="GZ134" s="87"/>
      <c r="HA134" s="87"/>
      <c r="HB134" s="87"/>
      <c r="HC134" s="87"/>
      <c r="HD134" s="87"/>
      <c r="HE134" s="87"/>
      <c r="HF134" s="87"/>
      <c r="HG134" s="87"/>
      <c r="HH134" s="87"/>
      <c r="HI134" s="87"/>
      <c r="HJ134" s="87"/>
      <c r="HK134" s="87"/>
      <c r="HL134" s="87"/>
      <c r="HM134" s="87"/>
      <c r="HN134" s="87"/>
      <c r="HO134" s="87"/>
      <c r="HP134" s="87"/>
      <c r="HQ134" s="87"/>
      <c r="HR134" s="87"/>
      <c r="HS134" s="87"/>
      <c r="HT134" s="87"/>
      <c r="HU134" s="87"/>
      <c r="HV134" s="87"/>
      <c r="HW134" s="87"/>
      <c r="HX134" s="87"/>
      <c r="HY134" s="87"/>
      <c r="HZ134" s="87"/>
      <c r="IA134" s="87"/>
      <c r="IB134" s="87"/>
      <c r="IC134" s="87"/>
      <c r="ID134" s="87"/>
      <c r="IE134" s="87"/>
      <c r="IF134" s="87"/>
      <c r="IG134" s="87"/>
      <c r="IH134" s="87"/>
      <c r="II134" s="87"/>
      <c r="IJ134" s="87"/>
      <c r="IK134" s="87"/>
      <c r="IL134" s="87"/>
      <c r="IM134" s="87"/>
      <c r="IN134" s="87"/>
      <c r="IO134" s="87"/>
      <c r="IP134" s="87"/>
      <c r="IQ134" s="87"/>
      <c r="IR134" s="87"/>
      <c r="IS134" s="87"/>
      <c r="IT134" s="87"/>
      <c r="IU134" s="87"/>
      <c r="IV134" s="87"/>
      <c r="IW134" s="87"/>
      <c r="IX134" s="87"/>
      <c r="IY134" s="87"/>
      <c r="IZ134" s="87"/>
      <c r="JA134" s="87"/>
      <c r="JB134" s="87"/>
      <c r="JC134" s="87"/>
      <c r="JD134" s="87"/>
      <c r="JE134" s="87"/>
      <c r="JF134" s="87"/>
      <c r="JG134" s="87"/>
      <c r="JH134" s="87"/>
      <c r="JI134" s="87"/>
      <c r="JJ134" s="87"/>
      <c r="JK134" s="87"/>
      <c r="JL134" s="87"/>
      <c r="JM134" s="87"/>
      <c r="JN134" s="87"/>
      <c r="JO134" s="87"/>
      <c r="JP134" s="87"/>
      <c r="JQ134" s="87"/>
      <c r="JR134" s="87"/>
      <c r="JS134" s="87"/>
      <c r="JT134" s="87"/>
      <c r="JU134" s="87"/>
      <c r="JV134" s="87"/>
      <c r="JW134" s="87"/>
      <c r="JX134" s="87"/>
      <c r="JY134" s="87"/>
      <c r="JZ134" s="87"/>
      <c r="KA134" s="87"/>
      <c r="KB134" s="87"/>
      <c r="KC134" s="87"/>
      <c r="KD134" s="87"/>
      <c r="KE134" s="87"/>
      <c r="KF134" s="87"/>
      <c r="KG134" s="87"/>
      <c r="KH134" s="87"/>
      <c r="KI134" s="87"/>
      <c r="KJ134" s="87"/>
      <c r="KK134" s="87"/>
      <c r="KL134" s="87"/>
      <c r="KM134" s="87"/>
      <c r="KN134" s="87"/>
      <c r="KO134" s="87"/>
      <c r="KP134" s="87"/>
      <c r="KQ134" s="87"/>
      <c r="KR134" s="87"/>
      <c r="KS134" s="87"/>
      <c r="KT134" s="87"/>
      <c r="KU134" s="87"/>
      <c r="KV134" s="87"/>
      <c r="KW134" s="87"/>
      <c r="KX134" s="87"/>
      <c r="KY134" s="87"/>
      <c r="KZ134" s="87"/>
      <c r="LA134" s="87"/>
      <c r="LB134" s="87"/>
      <c r="LC134" s="87"/>
      <c r="LD134" s="87"/>
      <c r="LE134" s="87"/>
      <c r="LF134" s="87"/>
      <c r="LG134" s="87"/>
      <c r="LH134" s="87"/>
      <c r="LI134" s="87"/>
      <c r="LJ134" s="87"/>
      <c r="LK134" s="87"/>
      <c r="LL134" s="87"/>
      <c r="LM134" s="87"/>
      <c r="LN134" s="87"/>
      <c r="LO134" s="87"/>
      <c r="LP134" s="87"/>
      <c r="LQ134" s="87"/>
      <c r="LR134" s="87"/>
      <c r="LS134" s="87"/>
      <c r="LT134" s="87"/>
      <c r="LU134" s="87"/>
      <c r="LV134" s="87"/>
      <c r="LW134" s="87"/>
      <c r="LX134" s="87"/>
      <c r="LY134" s="87"/>
      <c r="LZ134" s="87"/>
      <c r="MA134" s="87"/>
      <c r="MB134" s="87"/>
      <c r="MC134" s="87"/>
      <c r="MD134" s="87"/>
      <c r="ME134" s="87"/>
      <c r="MF134" s="87"/>
      <c r="MG134" s="87"/>
      <c r="MH134" s="87"/>
      <c r="MI134" s="87"/>
      <c r="MJ134" s="87"/>
      <c r="MK134" s="87"/>
      <c r="ML134" s="87"/>
      <c r="MM134" s="87"/>
      <c r="MN134" s="87"/>
      <c r="MO134" s="87"/>
      <c r="MP134" s="87"/>
      <c r="MQ134" s="87"/>
      <c r="MR134" s="87"/>
      <c r="MS134" s="87"/>
      <c r="MT134" s="87"/>
      <c r="MU134" s="87"/>
      <c r="MV134" s="87"/>
      <c r="MW134" s="87"/>
      <c r="MX134" s="87"/>
      <c r="MY134" s="87"/>
      <c r="MZ134" s="87"/>
      <c r="NA134" s="87"/>
      <c r="NB134" s="87"/>
      <c r="NC134" s="87"/>
      <c r="ND134" s="87"/>
      <c r="NE134" s="87"/>
      <c r="NF134" s="87"/>
      <c r="NG134" s="87"/>
      <c r="NH134" s="87"/>
      <c r="NI134" s="87"/>
      <c r="NJ134" s="87"/>
      <c r="NK134" s="87"/>
      <c r="NL134" s="87"/>
      <c r="NM134" s="87"/>
      <c r="NN134" s="87"/>
      <c r="NO134" s="87"/>
      <c r="NP134" s="87"/>
      <c r="NQ134" s="87"/>
      <c r="NR134" s="87"/>
      <c r="NS134" s="87"/>
      <c r="NT134" s="87"/>
      <c r="NU134" s="87"/>
      <c r="NV134" s="87"/>
      <c r="NW134" s="87"/>
      <c r="NX134" s="87"/>
      <c r="NY134" s="87"/>
      <c r="NZ134" s="87"/>
      <c r="OA134" s="87"/>
      <c r="OB134" s="87"/>
      <c r="OC134" s="87"/>
      <c r="OD134" s="87"/>
      <c r="OE134" s="87"/>
      <c r="OF134" s="87"/>
      <c r="OG134" s="87"/>
      <c r="OH134" s="87"/>
      <c r="OI134" s="87"/>
      <c r="OJ134" s="87"/>
      <c r="OK134" s="87"/>
      <c r="OL134" s="87"/>
      <c r="OM134" s="87"/>
      <c r="ON134" s="87"/>
      <c r="OO134" s="87"/>
      <c r="OP134" s="87"/>
      <c r="OQ134" s="87"/>
      <c r="OR134" s="87"/>
      <c r="OS134" s="87"/>
      <c r="OT134" s="87"/>
      <c r="OU134" s="87"/>
      <c r="OV134" s="87"/>
      <c r="OW134" s="87"/>
      <c r="OX134" s="87"/>
      <c r="OY134" s="87"/>
      <c r="OZ134" s="87"/>
      <c r="PA134" s="87"/>
      <c r="PB134" s="87"/>
      <c r="PC134" s="87"/>
      <c r="PD134" s="87"/>
      <c r="PE134" s="87"/>
      <c r="PF134" s="87"/>
      <c r="PG134" s="87"/>
      <c r="PH134" s="87"/>
      <c r="PI134" s="87"/>
      <c r="PJ134" s="87"/>
      <c r="PK134" s="87"/>
      <c r="PL134" s="87"/>
      <c r="PM134" s="87"/>
      <c r="PN134" s="87"/>
      <c r="PO134" s="87"/>
      <c r="PP134" s="87"/>
      <c r="PQ134" s="87"/>
      <c r="PR134" s="87"/>
      <c r="PS134" s="87"/>
      <c r="PT134" s="87"/>
      <c r="PU134" s="87"/>
      <c r="PV134" s="87"/>
      <c r="PW134" s="87"/>
      <c r="PX134" s="87"/>
      <c r="PY134" s="87"/>
      <c r="PZ134" s="87"/>
      <c r="QA134" s="87"/>
      <c r="QB134" s="87"/>
      <c r="QC134" s="87"/>
      <c r="QD134" s="87"/>
      <c r="QE134" s="87"/>
      <c r="QF134" s="87"/>
      <c r="QG134" s="87"/>
      <c r="QH134" s="87"/>
      <c r="QI134" s="87"/>
      <c r="QJ134" s="87"/>
      <c r="QK134" s="87"/>
      <c r="QL134" s="87"/>
      <c r="QM134" s="87"/>
      <c r="QN134" s="87"/>
      <c r="QO134" s="87"/>
      <c r="QP134" s="87"/>
      <c r="QQ134" s="87"/>
      <c r="QR134" s="87"/>
      <c r="QS134" s="87"/>
      <c r="QT134" s="87"/>
      <c r="QU134" s="87"/>
      <c r="QV134" s="87"/>
      <c r="QW134" s="87"/>
      <c r="QX134" s="87"/>
      <c r="QY134" s="87"/>
      <c r="QZ134" s="87"/>
      <c r="RA134" s="87"/>
      <c r="RB134" s="87"/>
      <c r="RC134" s="87"/>
      <c r="RD134" s="87"/>
      <c r="RE134" s="87"/>
      <c r="RF134" s="87"/>
      <c r="RG134" s="87"/>
      <c r="RH134" s="87"/>
      <c r="RI134" s="87"/>
      <c r="RJ134" s="87"/>
      <c r="RK134" s="87"/>
      <c r="RL134" s="87"/>
      <c r="RM134" s="87"/>
      <c r="RN134" s="87"/>
      <c r="RO134" s="87"/>
      <c r="RP134" s="87"/>
      <c r="RQ134" s="87"/>
      <c r="RR134" s="87"/>
      <c r="RS134" s="87"/>
      <c r="RT134" s="87"/>
      <c r="RU134" s="87"/>
      <c r="RV134" s="87"/>
      <c r="RW134" s="87"/>
      <c r="RX134" s="87"/>
      <c r="RY134" s="87"/>
      <c r="RZ134" s="87"/>
      <c r="SA134" s="87"/>
      <c r="SB134" s="87"/>
      <c r="SC134" s="87"/>
      <c r="SD134" s="87"/>
      <c r="SE134" s="87"/>
      <c r="SF134" s="87"/>
      <c r="SG134" s="87"/>
      <c r="SH134" s="87"/>
      <c r="SI134" s="87"/>
      <c r="SJ134" s="87"/>
      <c r="SK134" s="87"/>
      <c r="SL134" s="87"/>
      <c r="SM134" s="87"/>
      <c r="SN134" s="87"/>
      <c r="SO134" s="87"/>
      <c r="SP134" s="87"/>
      <c r="SQ134" s="87"/>
      <c r="SR134" s="87"/>
      <c r="SS134" s="87"/>
      <c r="ST134" s="87"/>
      <c r="SU134" s="87"/>
      <c r="SV134" s="87"/>
      <c r="SW134" s="87"/>
      <c r="SX134" s="87"/>
      <c r="SY134" s="87"/>
      <c r="SZ134" s="87"/>
      <c r="TA134" s="87"/>
      <c r="TB134" s="87"/>
      <c r="TC134" s="87"/>
      <c r="TD134" s="87"/>
      <c r="TE134" s="87"/>
      <c r="TF134" s="87"/>
      <c r="TG134" s="87"/>
      <c r="TH134" s="87"/>
      <c r="TI134" s="87"/>
      <c r="TJ134" s="87"/>
      <c r="TK134" s="87"/>
      <c r="TL134" s="87"/>
      <c r="TM134" s="87"/>
      <c r="TN134" s="87"/>
      <c r="TO134" s="87"/>
      <c r="TP134" s="87"/>
      <c r="TQ134" s="87"/>
      <c r="TR134" s="87"/>
      <c r="TS134" s="87"/>
      <c r="TT134" s="87"/>
      <c r="TU134" s="87"/>
      <c r="TV134" s="87"/>
      <c r="TW134" s="87"/>
      <c r="TX134" s="87"/>
      <c r="TY134" s="87"/>
      <c r="TZ134" s="87"/>
      <c r="UA134" s="87"/>
      <c r="UB134" s="87"/>
      <c r="UC134" s="87"/>
      <c r="UD134" s="87"/>
      <c r="UE134" s="87"/>
      <c r="UF134" s="87"/>
      <c r="UG134" s="87"/>
      <c r="UH134" s="87"/>
      <c r="UI134" s="87"/>
      <c r="UJ134" s="87"/>
      <c r="UK134" s="87"/>
      <c r="UL134" s="87"/>
      <c r="UM134" s="87"/>
      <c r="UN134" s="87"/>
      <c r="UO134" s="87"/>
      <c r="UP134" s="87"/>
      <c r="UQ134" s="87"/>
      <c r="UR134" s="87"/>
      <c r="US134" s="87"/>
      <c r="UT134" s="87"/>
      <c r="UU134" s="87"/>
      <c r="UV134" s="87"/>
      <c r="UW134" s="87"/>
      <c r="UX134" s="87"/>
      <c r="UY134" s="87"/>
      <c r="UZ134" s="87"/>
      <c r="VA134" s="87"/>
      <c r="VB134" s="87"/>
      <c r="VC134" s="87"/>
      <c r="VD134" s="87"/>
      <c r="VE134" s="87"/>
      <c r="VF134" s="87"/>
      <c r="VG134" s="87"/>
      <c r="VH134" s="87"/>
      <c r="VI134" s="87"/>
      <c r="VJ134" s="87"/>
      <c r="VK134" s="87"/>
      <c r="VL134" s="87"/>
      <c r="VM134" s="87"/>
      <c r="VN134" s="87"/>
      <c r="VO134" s="87"/>
      <c r="VP134" s="87"/>
      <c r="VQ134" s="87"/>
      <c r="VR134" s="87"/>
      <c r="VS134" s="87"/>
      <c r="VT134" s="87"/>
      <c r="VU134" s="87"/>
      <c r="VV134" s="87"/>
      <c r="VW134" s="87"/>
      <c r="VX134" s="87"/>
      <c r="VY134" s="87"/>
      <c r="VZ134" s="87"/>
      <c r="WA134" s="87"/>
      <c r="WB134" s="87"/>
      <c r="WC134" s="87"/>
      <c r="WD134" s="87"/>
      <c r="WE134" s="87"/>
      <c r="WF134" s="87"/>
      <c r="WG134" s="87"/>
      <c r="WH134" s="87"/>
      <c r="WI134" s="87"/>
      <c r="WJ134" s="87"/>
      <c r="WK134" s="87"/>
      <c r="WL134" s="87"/>
      <c r="WM134" s="87"/>
      <c r="WN134" s="87"/>
      <c r="WO134" s="87"/>
      <c r="WP134" s="87"/>
      <c r="WQ134" s="87"/>
      <c r="WR134" s="87"/>
      <c r="WS134" s="87"/>
      <c r="WT134" s="87"/>
      <c r="WU134" s="87"/>
      <c r="WV134" s="87"/>
      <c r="WW134" s="87"/>
      <c r="WX134" s="87"/>
      <c r="WY134" s="87"/>
      <c r="WZ134" s="87"/>
      <c r="XA134" s="87"/>
      <c r="XB134" s="87"/>
      <c r="XC134" s="87"/>
      <c r="XD134" s="87"/>
      <c r="XE134" s="87"/>
      <c r="XF134" s="87"/>
      <c r="XG134" s="87"/>
      <c r="XH134" s="87"/>
      <c r="XI134" s="87"/>
      <c r="XJ134" s="87"/>
      <c r="XK134" s="87"/>
      <c r="XL134" s="87"/>
      <c r="XM134" s="87"/>
      <c r="XN134" s="87"/>
      <c r="XO134" s="87"/>
      <c r="XP134" s="87"/>
      <c r="XQ134" s="87"/>
      <c r="XR134" s="87"/>
      <c r="XS134" s="87"/>
      <c r="XT134" s="87"/>
      <c r="XU134" s="87"/>
      <c r="XV134" s="87"/>
      <c r="XW134" s="87"/>
      <c r="XX134" s="87"/>
      <c r="XY134" s="87"/>
      <c r="XZ134" s="87"/>
      <c r="YA134" s="87"/>
      <c r="YB134" s="87"/>
      <c r="YC134" s="87"/>
      <c r="YD134" s="87"/>
      <c r="YE134" s="87"/>
      <c r="YF134" s="87"/>
      <c r="YG134" s="87"/>
      <c r="YH134" s="87"/>
      <c r="YI134" s="87"/>
      <c r="YJ134" s="87"/>
      <c r="YK134" s="87"/>
      <c r="YL134" s="87"/>
      <c r="YM134" s="87"/>
      <c r="YN134" s="87"/>
      <c r="YO134" s="87"/>
      <c r="YP134" s="87"/>
      <c r="YQ134" s="87"/>
      <c r="YR134" s="87"/>
      <c r="YS134" s="87"/>
      <c r="YT134" s="87"/>
      <c r="YU134" s="87"/>
      <c r="YV134" s="87"/>
      <c r="YW134" s="87"/>
      <c r="YX134" s="87"/>
      <c r="YY134" s="87"/>
      <c r="YZ134" s="87"/>
      <c r="ZA134" s="87"/>
      <c r="ZB134" s="87"/>
      <c r="ZC134" s="87"/>
      <c r="ZD134" s="87"/>
      <c r="ZE134" s="87"/>
      <c r="ZF134" s="87"/>
      <c r="ZG134" s="87"/>
      <c r="ZH134" s="87"/>
      <c r="ZI134" s="87"/>
      <c r="ZJ134" s="87"/>
      <c r="ZK134" s="87"/>
      <c r="ZL134" s="87"/>
      <c r="ZM134" s="87"/>
      <c r="ZN134" s="87"/>
      <c r="ZO134" s="87"/>
      <c r="ZP134" s="87"/>
      <c r="ZQ134" s="87"/>
      <c r="ZR134" s="87"/>
      <c r="ZS134" s="87"/>
      <c r="ZT134" s="87"/>
      <c r="ZU134" s="87"/>
      <c r="ZV134" s="87"/>
      <c r="ZW134" s="87"/>
      <c r="ZX134" s="87"/>
      <c r="ZY134" s="87"/>
      <c r="ZZ134" s="87"/>
      <c r="AAA134" s="87"/>
      <c r="AAB134" s="87"/>
      <c r="AAC134" s="87"/>
      <c r="AAD134" s="87"/>
      <c r="AAE134" s="87"/>
      <c r="AAF134" s="87"/>
      <c r="AAG134" s="87"/>
      <c r="AAH134" s="87"/>
      <c r="AAI134" s="87"/>
      <c r="AAJ134" s="87"/>
      <c r="AAK134" s="87"/>
      <c r="AAL134" s="87"/>
      <c r="AAM134" s="87"/>
      <c r="AAN134" s="87"/>
      <c r="AAO134" s="87"/>
      <c r="AAP134" s="87"/>
      <c r="AAQ134" s="87"/>
      <c r="AAR134" s="87"/>
      <c r="AAS134" s="87"/>
      <c r="AAT134" s="87"/>
      <c r="AAU134" s="87"/>
      <c r="AAV134" s="87"/>
      <c r="AAW134" s="87"/>
      <c r="AAX134" s="87"/>
      <c r="AAY134" s="87"/>
      <c r="AAZ134" s="87"/>
      <c r="ABA134" s="87"/>
      <c r="ABB134" s="87"/>
      <c r="ABC134" s="87"/>
      <c r="ABD134" s="87"/>
      <c r="ABE134" s="87"/>
      <c r="ABF134" s="87"/>
      <c r="ABG134" s="87"/>
      <c r="ABH134" s="87"/>
      <c r="ABI134" s="87"/>
      <c r="ABJ134" s="87"/>
      <c r="ABK134" s="87"/>
      <c r="ABL134" s="87"/>
      <c r="ABM134" s="87"/>
      <c r="ABN134" s="87"/>
      <c r="ABO134" s="87"/>
      <c r="ABP134" s="87"/>
      <c r="ABQ134" s="87"/>
      <c r="ABR134" s="87"/>
      <c r="ABS134" s="87"/>
      <c r="ABT134" s="87"/>
      <c r="ABU134" s="87"/>
      <c r="ABV134" s="87"/>
      <c r="ABW134" s="87"/>
      <c r="ABX134" s="87"/>
      <c r="ABY134" s="87"/>
      <c r="ABZ134" s="87"/>
      <c r="ACA134" s="87"/>
      <c r="ACB134" s="87"/>
      <c r="ACC134" s="87"/>
      <c r="ACD134" s="87"/>
      <c r="ACE134" s="87"/>
      <c r="ACF134" s="87"/>
      <c r="ACG134" s="87"/>
      <c r="ACH134" s="87"/>
      <c r="ACI134" s="87"/>
      <c r="ACJ134" s="87"/>
      <c r="ACK134" s="87"/>
      <c r="ACL134" s="87"/>
      <c r="ACM134" s="87"/>
      <c r="ACN134" s="87"/>
      <c r="ACO134" s="87"/>
      <c r="ACP134" s="87"/>
      <c r="ACQ134" s="87"/>
      <c r="ACR134" s="87"/>
      <c r="ACS134" s="87"/>
      <c r="ACT134" s="87"/>
      <c r="ACU134" s="87"/>
      <c r="ACV134" s="87"/>
      <c r="ACW134" s="87"/>
      <c r="ACX134" s="87"/>
      <c r="ACY134" s="87"/>
      <c r="ACZ134" s="87"/>
      <c r="ADA134" s="87"/>
      <c r="ADB134" s="87"/>
      <c r="ADC134" s="87"/>
      <c r="ADD134" s="87"/>
      <c r="ADE134" s="87"/>
      <c r="ADF134" s="87"/>
      <c r="ADG134" s="87"/>
      <c r="ADH134" s="87"/>
      <c r="ADI134" s="87"/>
      <c r="ADJ134" s="87"/>
      <c r="ADK134" s="87"/>
      <c r="ADL134" s="87"/>
      <c r="ADM134" s="87"/>
      <c r="ADN134" s="87"/>
      <c r="ADO134" s="87"/>
      <c r="ADP134" s="87"/>
      <c r="ADQ134" s="87"/>
      <c r="ADR134" s="87"/>
      <c r="ADS134" s="87"/>
      <c r="ADT134" s="87"/>
      <c r="ADU134" s="87"/>
      <c r="ADV134" s="87"/>
      <c r="ADW134" s="87"/>
      <c r="ADX134" s="87"/>
      <c r="ADY134" s="87"/>
      <c r="ADZ134" s="87"/>
      <c r="AEA134" s="87"/>
      <c r="AEB134" s="87"/>
      <c r="AEC134" s="87"/>
      <c r="AED134" s="87"/>
      <c r="AEE134" s="87"/>
      <c r="AEF134" s="87"/>
      <c r="AEG134" s="87"/>
      <c r="AEH134" s="87"/>
      <c r="AEI134" s="87"/>
      <c r="AEJ134" s="87"/>
      <c r="AEK134" s="87"/>
      <c r="AEL134" s="87"/>
      <c r="AEM134" s="87"/>
      <c r="AEN134" s="87"/>
      <c r="AEO134" s="87"/>
      <c r="AEP134" s="87"/>
      <c r="AEQ134" s="87"/>
      <c r="AER134" s="87"/>
      <c r="AES134" s="87"/>
      <c r="AET134" s="87"/>
      <c r="AEU134" s="87"/>
      <c r="AEV134" s="87"/>
      <c r="AEW134" s="87"/>
      <c r="AEX134" s="87"/>
      <c r="AEY134" s="87"/>
      <c r="AEZ134" s="87"/>
      <c r="AFA134" s="87"/>
      <c r="AFB134" s="87"/>
      <c r="AFC134" s="87"/>
      <c r="AFD134" s="87"/>
      <c r="AFE134" s="87"/>
      <c r="AFF134" s="87"/>
      <c r="AFG134" s="87"/>
      <c r="AFH134" s="87"/>
      <c r="AFI134" s="87"/>
      <c r="AFJ134" s="87"/>
      <c r="AFK134" s="87"/>
      <c r="AFL134" s="87"/>
      <c r="AFM134" s="87"/>
      <c r="AFN134" s="87"/>
      <c r="AFO134" s="87"/>
      <c r="AFP134" s="87"/>
      <c r="AFQ134" s="87"/>
      <c r="AFR134" s="87"/>
      <c r="AFS134" s="87"/>
      <c r="AFT134" s="87"/>
      <c r="AFU134" s="87"/>
      <c r="AFV134" s="87"/>
      <c r="AFW134" s="87"/>
      <c r="AFX134" s="87"/>
      <c r="AFY134" s="87"/>
      <c r="AFZ134" s="87"/>
      <c r="AGA134" s="87"/>
      <c r="AGB134" s="87"/>
      <c r="AGC134" s="87"/>
      <c r="AGD134" s="87"/>
      <c r="AGE134" s="87"/>
      <c r="AGF134" s="87"/>
      <c r="AGG134" s="87"/>
      <c r="AGH134" s="87"/>
      <c r="AGI134" s="87"/>
      <c r="AGJ134" s="87"/>
      <c r="AGK134" s="87"/>
      <c r="AGL134" s="87"/>
      <c r="AGM134" s="87"/>
      <c r="AGN134" s="87"/>
      <c r="AGO134" s="87"/>
      <c r="AGP134" s="87"/>
      <c r="AGQ134" s="87"/>
      <c r="AGR134" s="87"/>
      <c r="AGS134" s="87"/>
      <c r="AGT134" s="87"/>
      <c r="AGU134" s="87"/>
      <c r="AGV134" s="87"/>
      <c r="AGW134" s="87"/>
      <c r="AGX134" s="87"/>
      <c r="AGY134" s="87"/>
      <c r="AGZ134" s="87"/>
      <c r="AHA134" s="87"/>
      <c r="AHB134" s="87"/>
      <c r="AHC134" s="87"/>
      <c r="AHD134" s="87"/>
      <c r="AHE134" s="87"/>
      <c r="AHF134" s="87"/>
      <c r="AHG134" s="87"/>
      <c r="AHH134" s="87"/>
      <c r="AHI134" s="87"/>
      <c r="AHJ134" s="87"/>
      <c r="AHK134" s="87"/>
      <c r="AHL134" s="87"/>
      <c r="AHM134" s="87"/>
      <c r="AHN134" s="87"/>
      <c r="AHO134" s="87"/>
      <c r="AHP134" s="87"/>
      <c r="AHQ134" s="87"/>
      <c r="AHR134" s="87"/>
      <c r="AHS134" s="87"/>
      <c r="AHT134" s="87"/>
      <c r="AHU134" s="87"/>
      <c r="AHV134" s="87"/>
      <c r="AHW134" s="87"/>
      <c r="AHX134" s="87"/>
      <c r="AHY134" s="87"/>
      <c r="AHZ134" s="87"/>
      <c r="AIA134" s="87"/>
      <c r="AIB134" s="87"/>
      <c r="AIC134" s="87"/>
      <c r="AID134" s="87"/>
      <c r="AIE134" s="87"/>
      <c r="AIF134" s="87"/>
      <c r="AIG134" s="87"/>
      <c r="AIH134" s="87"/>
      <c r="AII134" s="87"/>
      <c r="AIJ134" s="87"/>
      <c r="AIK134" s="87"/>
      <c r="AIL134" s="87"/>
      <c r="AIM134" s="87"/>
      <c r="AIN134" s="87"/>
      <c r="AIO134" s="87"/>
      <c r="AIP134" s="87"/>
      <c r="AIQ134" s="87"/>
      <c r="AIR134" s="87"/>
      <c r="AIS134" s="87"/>
      <c r="AIT134" s="87"/>
      <c r="AIU134" s="87"/>
      <c r="AIV134" s="87"/>
      <c r="AIW134" s="87"/>
      <c r="AIX134" s="87"/>
      <c r="AIY134" s="87"/>
      <c r="AIZ134" s="87"/>
      <c r="AJA134" s="87"/>
      <c r="AJB134" s="87"/>
      <c r="AJC134" s="87"/>
      <c r="AJD134" s="87"/>
      <c r="AJE134" s="87"/>
      <c r="AJF134" s="87"/>
      <c r="AJG134" s="87"/>
      <c r="AJH134" s="87"/>
      <c r="AJI134" s="87"/>
      <c r="AJJ134" s="87"/>
      <c r="AJK134" s="87"/>
      <c r="AJL134" s="87"/>
      <c r="AJM134" s="87"/>
      <c r="AJN134" s="87"/>
      <c r="AJO134" s="87"/>
      <c r="AJP134" s="87"/>
      <c r="AJQ134" s="87"/>
      <c r="AJR134" s="87"/>
      <c r="AJS134" s="87"/>
      <c r="AJT134" s="87"/>
      <c r="AJU134" s="87"/>
      <c r="AJV134" s="87"/>
      <c r="AJW134" s="87"/>
      <c r="AJX134" s="87"/>
      <c r="AJY134" s="87"/>
      <c r="AJZ134" s="87"/>
      <c r="AKA134" s="87"/>
      <c r="AKB134" s="87"/>
      <c r="AKC134" s="87"/>
      <c r="AKD134" s="87"/>
      <c r="AKE134" s="87"/>
      <c r="AKF134" s="87"/>
      <c r="AKG134" s="87"/>
      <c r="AKH134" s="87"/>
      <c r="AKI134" s="87"/>
      <c r="AKJ134" s="87"/>
      <c r="AKK134" s="87"/>
      <c r="AKL134" s="87"/>
      <c r="AKM134" s="87"/>
      <c r="AKN134" s="87"/>
      <c r="AKO134" s="87"/>
      <c r="AKP134" s="87"/>
      <c r="AKQ134" s="87"/>
      <c r="AKR134" s="87"/>
      <c r="AKS134" s="87"/>
      <c r="AKT134" s="87"/>
      <c r="AKU134" s="87"/>
      <c r="AKV134" s="87"/>
      <c r="AKW134" s="87"/>
      <c r="AKX134" s="87"/>
      <c r="AKY134" s="87"/>
      <c r="AKZ134" s="87"/>
      <c r="ALA134" s="87"/>
      <c r="ALB134" s="87"/>
      <c r="ALC134" s="87"/>
      <c r="ALD134" s="87"/>
      <c r="ALE134" s="87"/>
      <c r="ALF134" s="87"/>
      <c r="ALG134" s="87"/>
      <c r="ALH134" s="87"/>
      <c r="ALI134" s="87"/>
      <c r="ALJ134" s="87"/>
      <c r="ALK134" s="87"/>
      <c r="ALL134" s="87"/>
      <c r="ALM134" s="87"/>
      <c r="ALN134" s="87"/>
      <c r="ALO134" s="87"/>
      <c r="ALP134" s="87"/>
      <c r="ALQ134" s="87"/>
      <c r="ALR134" s="87"/>
      <c r="ALS134" s="87"/>
      <c r="ALT134" s="87"/>
      <c r="ALU134" s="87"/>
      <c r="ALV134" s="87"/>
      <c r="ALW134" s="87"/>
      <c r="ALX134" s="87"/>
      <c r="ALY134" s="87"/>
      <c r="ALZ134" s="87"/>
      <c r="AMA134" s="87"/>
      <c r="AMB134" s="87"/>
      <c r="AMC134" s="87"/>
      <c r="AMD134" s="87"/>
      <c r="AME134" s="87"/>
      <c r="AMF134" s="87"/>
      <c r="AMG134" s="87"/>
      <c r="AMH134" s="87"/>
      <c r="AMI134" s="87"/>
      <c r="AMJ134" s="87"/>
      <c r="AMK134" s="87"/>
      <c r="AML134" s="87"/>
      <c r="AMM134" s="87"/>
      <c r="AMN134" s="87"/>
      <c r="AMO134" s="87"/>
      <c r="AMP134" s="87"/>
      <c r="AMQ134" s="87"/>
      <c r="AMR134" s="87"/>
      <c r="AMS134" s="87"/>
      <c r="AMT134" s="87"/>
      <c r="AMU134" s="87"/>
      <c r="AMV134" s="87"/>
      <c r="AMW134" s="87"/>
      <c r="AMX134" s="87"/>
      <c r="AMY134" s="87"/>
      <c r="AMZ134" s="87"/>
      <c r="ANA134" s="87"/>
      <c r="ANB134" s="87"/>
      <c r="ANC134" s="87"/>
      <c r="AND134" s="87"/>
      <c r="ANE134" s="87"/>
      <c r="ANF134" s="87"/>
      <c r="ANG134" s="87"/>
      <c r="ANH134" s="87"/>
      <c r="ANI134" s="87"/>
      <c r="ANJ134" s="87"/>
      <c r="ANK134" s="87"/>
      <c r="ANL134" s="87"/>
      <c r="ANM134" s="87"/>
      <c r="ANN134" s="87"/>
      <c r="ANO134" s="87"/>
      <c r="ANP134" s="87"/>
      <c r="ANQ134" s="87"/>
      <c r="ANR134" s="87"/>
      <c r="ANS134" s="87"/>
      <c r="ANT134" s="87"/>
      <c r="ANU134" s="87"/>
      <c r="ANV134" s="87"/>
      <c r="ANW134" s="87"/>
      <c r="ANX134" s="87"/>
      <c r="ANY134" s="87"/>
      <c r="ANZ134" s="87"/>
      <c r="AOA134" s="87"/>
      <c r="AOB134" s="87"/>
      <c r="AOC134" s="87"/>
      <c r="AOD134" s="87"/>
      <c r="AOE134" s="87"/>
      <c r="AOF134" s="87"/>
      <c r="AOG134" s="87"/>
      <c r="AOH134" s="87"/>
      <c r="AOI134" s="87"/>
      <c r="AOJ134" s="87"/>
      <c r="AOK134" s="87"/>
      <c r="AOL134" s="87"/>
      <c r="AOM134" s="87"/>
      <c r="AON134" s="87"/>
      <c r="AOO134" s="87"/>
      <c r="AOP134" s="87"/>
      <c r="AOQ134" s="87"/>
      <c r="AOR134" s="87"/>
      <c r="AOS134" s="87"/>
      <c r="AOT134" s="87"/>
      <c r="AOU134" s="87"/>
      <c r="AOV134" s="87"/>
      <c r="AOW134" s="87"/>
      <c r="AOX134" s="87"/>
      <c r="AOY134" s="87"/>
      <c r="AOZ134" s="87"/>
      <c r="APA134" s="87"/>
      <c r="APB134" s="87"/>
      <c r="APC134" s="87"/>
      <c r="APD134" s="87"/>
      <c r="APE134" s="87"/>
      <c r="APF134" s="87"/>
      <c r="APG134" s="87"/>
      <c r="APH134" s="87"/>
      <c r="API134" s="87"/>
      <c r="APJ134" s="87"/>
      <c r="APK134" s="87"/>
      <c r="APL134" s="87"/>
      <c r="APM134" s="87"/>
      <c r="APN134" s="87"/>
      <c r="APO134" s="87"/>
      <c r="APP134" s="87"/>
      <c r="APQ134" s="87"/>
      <c r="APR134" s="87"/>
      <c r="APS134" s="87"/>
      <c r="APT134" s="87"/>
      <c r="APU134" s="87"/>
      <c r="APV134" s="87"/>
      <c r="APW134" s="87"/>
      <c r="APX134" s="87"/>
      <c r="APY134" s="87"/>
      <c r="APZ134" s="87"/>
      <c r="AQA134" s="87"/>
      <c r="AQB134" s="87"/>
      <c r="AQC134" s="87"/>
      <c r="AQD134" s="87"/>
      <c r="AQE134" s="87"/>
      <c r="AQF134" s="87"/>
      <c r="AQG134" s="87"/>
      <c r="AQH134" s="87"/>
      <c r="AQI134" s="87"/>
      <c r="AQJ134" s="87"/>
      <c r="AQK134" s="87"/>
      <c r="AQL134" s="87"/>
      <c r="AQM134" s="87"/>
      <c r="AQN134" s="87"/>
      <c r="AQO134" s="87"/>
      <c r="AQP134" s="87"/>
      <c r="AQQ134" s="87"/>
      <c r="AQR134" s="87"/>
      <c r="AQS134" s="87"/>
      <c r="AQT134" s="87"/>
      <c r="AQU134" s="87"/>
      <c r="AQV134" s="87"/>
      <c r="AQW134" s="87"/>
      <c r="AQX134" s="87"/>
      <c r="AQY134" s="87"/>
      <c r="AQZ134" s="87"/>
      <c r="ARA134" s="87"/>
      <c r="ARB134" s="87"/>
      <c r="ARC134" s="87"/>
      <c r="ARD134" s="87"/>
      <c r="ARE134" s="87"/>
      <c r="ARF134" s="87"/>
      <c r="ARG134" s="87"/>
      <c r="ARH134" s="87"/>
      <c r="ARI134" s="87"/>
      <c r="ARJ134" s="87"/>
      <c r="ARK134" s="87"/>
      <c r="ARL134" s="87"/>
      <c r="ARM134" s="87"/>
      <c r="ARN134" s="87"/>
      <c r="ARO134" s="87"/>
      <c r="ARP134" s="87"/>
      <c r="ARQ134" s="87"/>
      <c r="ARR134" s="87"/>
      <c r="ARS134" s="87"/>
      <c r="ART134" s="87"/>
      <c r="ARU134" s="87"/>
      <c r="ARV134" s="87"/>
      <c r="ARW134" s="87"/>
      <c r="ARX134" s="87"/>
      <c r="ARY134" s="87"/>
      <c r="ARZ134" s="87"/>
      <c r="ASA134" s="87"/>
      <c r="ASB134" s="87"/>
      <c r="ASC134" s="87"/>
      <c r="ASD134" s="87"/>
      <c r="ASE134" s="87"/>
      <c r="ASF134" s="87"/>
      <c r="ASG134" s="87"/>
      <c r="ASH134" s="87"/>
      <c r="ASI134" s="87"/>
      <c r="ASJ134" s="87"/>
      <c r="ASK134" s="87"/>
      <c r="ASL134" s="87"/>
      <c r="ASM134" s="87"/>
      <c r="ASN134" s="87"/>
      <c r="ASO134" s="87"/>
      <c r="ASP134" s="87"/>
      <c r="ASQ134" s="87"/>
      <c r="ASR134" s="87"/>
      <c r="ASS134" s="87"/>
      <c r="AST134" s="87"/>
      <c r="ASU134" s="87"/>
      <c r="ASV134" s="87"/>
      <c r="ASW134" s="87"/>
      <c r="ASX134" s="87"/>
      <c r="ASY134" s="87"/>
      <c r="ASZ134" s="87"/>
      <c r="ATA134" s="87"/>
      <c r="ATB134" s="87"/>
      <c r="ATC134" s="87"/>
      <c r="ATD134" s="87"/>
      <c r="ATE134" s="87"/>
      <c r="ATF134" s="87"/>
      <c r="ATG134" s="87"/>
      <c r="ATH134" s="87"/>
      <c r="ATI134" s="87"/>
      <c r="ATJ134" s="87"/>
      <c r="ATK134" s="87"/>
      <c r="ATL134" s="87"/>
      <c r="ATM134" s="87"/>
      <c r="ATN134" s="87"/>
      <c r="ATO134" s="87"/>
      <c r="ATP134" s="87"/>
      <c r="ATQ134" s="87"/>
      <c r="ATR134" s="87"/>
      <c r="ATS134" s="87"/>
      <c r="ATT134" s="87"/>
      <c r="ATU134" s="87"/>
      <c r="ATV134" s="87"/>
      <c r="ATW134" s="87"/>
      <c r="ATX134" s="87"/>
      <c r="ATY134" s="87"/>
      <c r="ATZ134" s="87"/>
      <c r="AUA134" s="87"/>
      <c r="AUB134" s="87"/>
      <c r="AUC134" s="87"/>
      <c r="AUD134" s="87"/>
      <c r="AUE134" s="87"/>
      <c r="AUF134" s="87"/>
      <c r="AUG134" s="87"/>
      <c r="AUH134" s="87"/>
      <c r="AUI134" s="87"/>
      <c r="AUJ134" s="87"/>
      <c r="AUK134" s="87"/>
      <c r="AUL134" s="87"/>
      <c r="AUM134" s="87"/>
      <c r="AUN134" s="87"/>
      <c r="AUO134" s="87"/>
      <c r="AUP134" s="87"/>
      <c r="AUQ134" s="87"/>
      <c r="AUR134" s="87"/>
      <c r="AUS134" s="87"/>
      <c r="AUT134" s="87"/>
      <c r="AUU134" s="87"/>
      <c r="AUV134" s="87"/>
      <c r="AUW134" s="87"/>
      <c r="AUX134" s="87"/>
      <c r="AUY134" s="87"/>
      <c r="AUZ134" s="87"/>
      <c r="AVA134" s="87"/>
      <c r="AVB134" s="87"/>
      <c r="AVC134" s="87"/>
      <c r="AVD134" s="87"/>
      <c r="AVE134" s="87"/>
      <c r="AVF134" s="87"/>
      <c r="AVG134" s="87"/>
      <c r="AVH134" s="87"/>
      <c r="AVI134" s="87"/>
      <c r="AVJ134" s="87"/>
      <c r="AVK134" s="87"/>
      <c r="AVL134" s="87"/>
      <c r="AVM134" s="87"/>
      <c r="AVN134" s="87"/>
      <c r="AVO134" s="87"/>
      <c r="AVP134" s="87"/>
      <c r="AVQ134" s="87"/>
      <c r="AVR134" s="87"/>
      <c r="AVS134" s="87"/>
      <c r="AVT134" s="87"/>
      <c r="AVU134" s="87"/>
      <c r="AVV134" s="87"/>
      <c r="AVW134" s="87"/>
      <c r="AVX134" s="87"/>
      <c r="AVY134" s="87"/>
      <c r="AVZ134" s="87"/>
      <c r="AWA134" s="87"/>
      <c r="AWB134" s="87"/>
      <c r="AWC134" s="87"/>
      <c r="AWD134" s="87"/>
      <c r="AWE134" s="87"/>
      <c r="AWF134" s="87"/>
      <c r="AWG134" s="87"/>
      <c r="AWH134" s="87"/>
      <c r="AWI134" s="87"/>
      <c r="AWJ134" s="87"/>
      <c r="AWK134" s="87"/>
      <c r="AWL134" s="87"/>
      <c r="AWM134" s="87"/>
      <c r="AWN134" s="87"/>
      <c r="AWO134" s="87"/>
      <c r="AWP134" s="87"/>
      <c r="AWQ134" s="87"/>
      <c r="AWR134" s="87"/>
      <c r="AWS134" s="87"/>
      <c r="AWT134" s="87"/>
      <c r="AWU134" s="87"/>
      <c r="AWV134" s="87"/>
      <c r="AWW134" s="87"/>
      <c r="AWX134" s="87"/>
      <c r="AWY134" s="87"/>
      <c r="AWZ134" s="87"/>
      <c r="AXA134" s="87"/>
      <c r="AXB134" s="87"/>
      <c r="AXC134" s="87"/>
      <c r="AXD134" s="87"/>
      <c r="AXE134" s="87"/>
      <c r="AXF134" s="87"/>
      <c r="AXG134" s="87"/>
      <c r="AXH134" s="87"/>
      <c r="AXI134" s="87"/>
      <c r="AXJ134" s="87"/>
      <c r="AXK134" s="87"/>
      <c r="AXL134" s="87"/>
      <c r="AXM134" s="87"/>
      <c r="AXN134" s="87"/>
      <c r="AXO134" s="87"/>
      <c r="AXP134" s="87"/>
      <c r="AXQ134" s="87"/>
      <c r="AXR134" s="87"/>
      <c r="AXS134" s="87"/>
      <c r="AXT134" s="87"/>
      <c r="AXU134" s="87"/>
      <c r="AXV134" s="87"/>
      <c r="AXW134" s="87"/>
      <c r="AXX134" s="87"/>
      <c r="AXY134" s="87"/>
      <c r="AXZ134" s="87"/>
      <c r="AYA134" s="87"/>
      <c r="AYB134" s="87"/>
      <c r="AYC134" s="87"/>
      <c r="AYD134" s="87"/>
      <c r="AYE134" s="87"/>
      <c r="AYF134" s="87"/>
      <c r="AYG134" s="87"/>
      <c r="AYH134" s="87"/>
      <c r="AYI134" s="87"/>
      <c r="AYJ134" s="87"/>
      <c r="AYK134" s="87"/>
      <c r="AYL134" s="87"/>
      <c r="AYM134" s="87"/>
      <c r="AYN134" s="87"/>
      <c r="AYO134" s="87"/>
      <c r="AYP134" s="87"/>
      <c r="AYQ134" s="87"/>
      <c r="AYR134" s="87"/>
      <c r="AYS134" s="87"/>
      <c r="AYT134" s="87"/>
      <c r="AYU134" s="87"/>
      <c r="AYV134" s="87"/>
      <c r="AYW134" s="87"/>
      <c r="AYX134" s="87"/>
      <c r="AYY134" s="87"/>
      <c r="AYZ134" s="87"/>
      <c r="AZA134" s="87"/>
      <c r="AZB134" s="87"/>
      <c r="AZC134" s="87"/>
      <c r="AZD134" s="87"/>
      <c r="AZE134" s="87"/>
      <c r="AZF134" s="87"/>
      <c r="AZG134" s="87"/>
      <c r="AZH134" s="87"/>
      <c r="AZI134" s="87"/>
      <c r="AZJ134" s="87"/>
      <c r="AZK134" s="87"/>
      <c r="AZL134" s="87"/>
      <c r="AZM134" s="87"/>
      <c r="AZN134" s="87"/>
      <c r="AZO134" s="87"/>
      <c r="AZP134" s="87"/>
      <c r="AZQ134" s="87"/>
      <c r="AZR134" s="87"/>
      <c r="AZS134" s="87"/>
      <c r="AZT134" s="87"/>
      <c r="AZU134" s="87"/>
      <c r="AZV134" s="87"/>
      <c r="AZW134" s="87"/>
      <c r="AZX134" s="87"/>
      <c r="AZY134" s="87"/>
      <c r="AZZ134" s="87"/>
      <c r="BAA134" s="87"/>
      <c r="BAB134" s="87"/>
      <c r="BAC134" s="87"/>
      <c r="BAD134" s="87"/>
      <c r="BAE134" s="87"/>
      <c r="BAF134" s="87"/>
      <c r="BAG134" s="87"/>
      <c r="BAH134" s="87"/>
      <c r="BAI134" s="87"/>
      <c r="BAJ134" s="87"/>
      <c r="BAK134" s="87"/>
      <c r="BAL134" s="87"/>
      <c r="BAM134" s="87"/>
      <c r="BAN134" s="87"/>
      <c r="BAO134" s="87"/>
      <c r="BAP134" s="87"/>
      <c r="BAQ134" s="87"/>
      <c r="BAR134" s="87"/>
      <c r="BAS134" s="87"/>
      <c r="BAT134" s="87"/>
      <c r="BAU134" s="87"/>
      <c r="BAV134" s="87"/>
      <c r="BAW134" s="87"/>
      <c r="BAX134" s="87"/>
      <c r="BAY134" s="87"/>
      <c r="BAZ134" s="87"/>
      <c r="BBA134" s="87"/>
      <c r="BBB134" s="87"/>
      <c r="BBC134" s="87"/>
      <c r="BBD134" s="87"/>
      <c r="BBE134" s="87"/>
      <c r="BBF134" s="87"/>
      <c r="BBG134" s="87"/>
      <c r="BBH134" s="87"/>
      <c r="BBI134" s="87"/>
      <c r="BBJ134" s="87"/>
      <c r="BBK134" s="87"/>
      <c r="BBL134" s="87"/>
      <c r="BBM134" s="87"/>
      <c r="BBN134" s="87"/>
      <c r="BBO134" s="87"/>
      <c r="BBP134" s="87"/>
      <c r="BBQ134" s="87"/>
      <c r="BBR134" s="87"/>
      <c r="BBS134" s="87"/>
      <c r="BBT134" s="87"/>
      <c r="BBU134" s="87"/>
      <c r="BBV134" s="87"/>
      <c r="BBW134" s="87"/>
      <c r="BBX134" s="87"/>
      <c r="BBY134" s="87"/>
      <c r="BBZ134" s="87"/>
      <c r="BCA134" s="87"/>
      <c r="BCB134" s="87"/>
      <c r="BCC134" s="87"/>
      <c r="BCD134" s="87"/>
      <c r="BCE134" s="87"/>
      <c r="BCF134" s="87"/>
      <c r="BCG134" s="87"/>
      <c r="BCH134" s="87"/>
      <c r="BCI134" s="87"/>
      <c r="BCJ134" s="87"/>
      <c r="BCK134" s="87"/>
      <c r="BCL134" s="87"/>
      <c r="BCM134" s="87"/>
      <c r="BCN134" s="87"/>
      <c r="BCO134" s="87"/>
      <c r="BCP134" s="87"/>
      <c r="BCQ134" s="87"/>
      <c r="BCR134" s="87"/>
      <c r="BCS134" s="87"/>
      <c r="BCT134" s="87"/>
      <c r="BCU134" s="87"/>
      <c r="BCV134" s="87"/>
      <c r="BCW134" s="87"/>
      <c r="BCX134" s="87"/>
      <c r="BCY134" s="87"/>
      <c r="BCZ134" s="87"/>
      <c r="BDA134" s="87"/>
      <c r="BDB134" s="87"/>
      <c r="BDC134" s="87"/>
      <c r="BDD134" s="87"/>
      <c r="BDE134" s="87"/>
      <c r="BDF134" s="87"/>
      <c r="BDG134" s="87"/>
      <c r="BDH134" s="87"/>
      <c r="BDI134" s="87"/>
      <c r="BDJ134" s="87"/>
      <c r="BDK134" s="87"/>
      <c r="BDL134" s="87"/>
      <c r="BDM134" s="87"/>
      <c r="BDN134" s="87"/>
      <c r="BDO134" s="87"/>
      <c r="BDP134" s="87"/>
      <c r="BDQ134" s="87"/>
      <c r="BDR134" s="87"/>
      <c r="BDS134" s="87"/>
      <c r="BDT134" s="87"/>
      <c r="BDU134" s="87"/>
      <c r="BDV134" s="87"/>
      <c r="BDW134" s="87"/>
      <c r="BDX134" s="87"/>
      <c r="BDY134" s="87"/>
      <c r="BDZ134" s="87"/>
      <c r="BEA134" s="87"/>
      <c r="BEB134" s="87"/>
      <c r="BEC134" s="87"/>
      <c r="BED134" s="87"/>
      <c r="BEE134" s="87"/>
      <c r="BEF134" s="87"/>
      <c r="BEG134" s="87"/>
      <c r="BEH134" s="87"/>
      <c r="BEI134" s="87"/>
      <c r="BEJ134" s="87"/>
      <c r="BEK134" s="87"/>
      <c r="BEL134" s="87"/>
      <c r="BEM134" s="87"/>
      <c r="BEN134" s="87"/>
      <c r="BEO134" s="87"/>
      <c r="BEP134" s="87"/>
      <c r="BEQ134" s="87"/>
      <c r="BER134" s="87"/>
      <c r="BES134" s="87"/>
      <c r="BET134" s="87"/>
      <c r="BEU134" s="87"/>
      <c r="BEV134" s="87"/>
      <c r="BEW134" s="87"/>
      <c r="BEX134" s="87"/>
      <c r="BEY134" s="87"/>
      <c r="BEZ134" s="87"/>
      <c r="BFA134" s="87"/>
      <c r="BFB134" s="87"/>
      <c r="BFC134" s="87"/>
      <c r="BFD134" s="87"/>
      <c r="BFE134" s="87"/>
      <c r="BFF134" s="87"/>
      <c r="BFG134" s="87"/>
      <c r="BFH134" s="87"/>
      <c r="BFI134" s="87"/>
      <c r="BFJ134" s="87"/>
      <c r="BFK134" s="87"/>
      <c r="BFL134" s="87"/>
      <c r="BFM134" s="87"/>
      <c r="BFN134" s="87"/>
      <c r="BFO134" s="87"/>
      <c r="BFP134" s="87"/>
      <c r="BFQ134" s="87"/>
      <c r="BFR134" s="87"/>
      <c r="BFS134" s="87"/>
      <c r="BFT134" s="87"/>
      <c r="BFU134" s="87"/>
      <c r="BFV134" s="87"/>
      <c r="BFW134" s="87"/>
      <c r="BFX134" s="87"/>
      <c r="BFY134" s="87"/>
      <c r="BFZ134" s="87"/>
      <c r="BGA134" s="87"/>
      <c r="BGB134" s="87"/>
      <c r="BGC134" s="87"/>
      <c r="BGD134" s="87"/>
      <c r="BGE134" s="87"/>
      <c r="BGF134" s="87"/>
      <c r="BGG134" s="87"/>
      <c r="BGH134" s="87"/>
      <c r="BGI134" s="87"/>
      <c r="BGJ134" s="87"/>
      <c r="BGK134" s="87"/>
      <c r="BGL134" s="87"/>
      <c r="BGM134" s="87"/>
      <c r="BGN134" s="87"/>
      <c r="BGO134" s="87"/>
      <c r="BGP134" s="87"/>
      <c r="BGQ134" s="87"/>
      <c r="BGR134" s="87"/>
      <c r="BGS134" s="87"/>
      <c r="BGT134" s="87"/>
      <c r="BGU134" s="87"/>
      <c r="BGV134" s="87"/>
      <c r="BGW134" s="87"/>
      <c r="BGX134" s="87"/>
      <c r="BGY134" s="87"/>
      <c r="BGZ134" s="87"/>
      <c r="BHA134" s="87"/>
      <c r="BHB134" s="87"/>
      <c r="BHC134" s="87"/>
      <c r="BHD134" s="87"/>
      <c r="BHE134" s="87"/>
      <c r="BHF134" s="87"/>
      <c r="BHG134" s="87"/>
      <c r="BHH134" s="87"/>
      <c r="BHI134" s="87"/>
      <c r="BHJ134" s="87"/>
      <c r="BHK134" s="87"/>
      <c r="BHL134" s="87"/>
      <c r="BHM134" s="87"/>
      <c r="BHN134" s="87"/>
      <c r="BHO134" s="87"/>
      <c r="BHP134" s="87"/>
      <c r="BHQ134" s="87"/>
      <c r="BHR134" s="87"/>
      <c r="BHS134" s="87"/>
      <c r="BHT134" s="87"/>
      <c r="BHU134" s="87"/>
      <c r="BHV134" s="87"/>
      <c r="BHW134" s="87"/>
      <c r="BHX134" s="87"/>
      <c r="BHY134" s="87"/>
      <c r="BHZ134" s="87"/>
      <c r="BIA134" s="87"/>
      <c r="BIB134" s="87"/>
      <c r="BIC134" s="87"/>
      <c r="BID134" s="87"/>
      <c r="BIE134" s="87"/>
      <c r="BIF134" s="87"/>
      <c r="BIG134" s="87"/>
      <c r="BIH134" s="87"/>
      <c r="BII134" s="87"/>
      <c r="BIJ134" s="87"/>
      <c r="BIK134" s="87"/>
      <c r="BIL134" s="87"/>
      <c r="BIM134" s="87"/>
      <c r="BIN134" s="87"/>
      <c r="BIO134" s="87"/>
      <c r="BIP134" s="87"/>
      <c r="BIQ134" s="87"/>
      <c r="BIR134" s="87"/>
      <c r="BIS134" s="87"/>
      <c r="BIT134" s="87"/>
      <c r="BIU134" s="87"/>
      <c r="BIV134" s="87"/>
      <c r="BIW134" s="87"/>
      <c r="BIX134" s="87"/>
      <c r="BIY134" s="87"/>
      <c r="BIZ134" s="87"/>
      <c r="BJA134" s="87"/>
      <c r="BJB134" s="87"/>
      <c r="BJC134" s="87"/>
      <c r="BJD134" s="87"/>
      <c r="BJE134" s="87"/>
      <c r="BJF134" s="87"/>
      <c r="BJG134" s="87"/>
      <c r="BJH134" s="87"/>
      <c r="BJI134" s="87"/>
      <c r="BJJ134" s="87"/>
      <c r="BJK134" s="87"/>
      <c r="BJL134" s="87"/>
      <c r="BJM134" s="87"/>
      <c r="BJN134" s="87"/>
      <c r="BJO134" s="87"/>
      <c r="BJP134" s="87"/>
      <c r="BJQ134" s="87"/>
      <c r="BJR134" s="87"/>
      <c r="BJS134" s="87"/>
      <c r="BJT134" s="87"/>
      <c r="BJU134" s="87"/>
      <c r="BJV134" s="87"/>
      <c r="BJW134" s="87"/>
      <c r="BJX134" s="87"/>
      <c r="BJY134" s="87"/>
      <c r="BJZ134" s="87"/>
      <c r="BKA134" s="87"/>
      <c r="BKB134" s="87"/>
      <c r="BKC134" s="87"/>
      <c r="BKD134" s="87"/>
      <c r="BKE134" s="87"/>
      <c r="BKF134" s="87"/>
      <c r="BKG134" s="87"/>
      <c r="BKH134" s="87"/>
      <c r="BKI134" s="87"/>
      <c r="BKJ134" s="87"/>
      <c r="BKK134" s="87"/>
      <c r="BKL134" s="87"/>
      <c r="BKM134" s="87"/>
      <c r="BKN134" s="87"/>
      <c r="BKO134" s="87"/>
      <c r="BKP134" s="87"/>
      <c r="BKQ134" s="87"/>
      <c r="BKR134" s="87"/>
      <c r="BKS134" s="87"/>
      <c r="BKT134" s="87"/>
      <c r="BKU134" s="87"/>
      <c r="BKV134" s="87"/>
      <c r="BKW134" s="87"/>
      <c r="BKX134" s="87"/>
      <c r="BKY134" s="87"/>
      <c r="BKZ134" s="87"/>
      <c r="BLA134" s="87"/>
      <c r="BLB134" s="87"/>
      <c r="BLC134" s="87"/>
      <c r="BLD134" s="87"/>
      <c r="BLE134" s="87"/>
      <c r="BLF134" s="87"/>
      <c r="BLG134" s="87"/>
      <c r="BLH134" s="87"/>
      <c r="BLI134" s="87"/>
      <c r="BLJ134" s="87"/>
      <c r="BLK134" s="87"/>
      <c r="BLL134" s="87"/>
      <c r="BLM134" s="87"/>
      <c r="BLN134" s="87"/>
      <c r="BLO134" s="87"/>
      <c r="BLP134" s="87"/>
      <c r="BLQ134" s="87"/>
      <c r="BLR134" s="87"/>
      <c r="BLS134" s="87"/>
      <c r="BLT134" s="87"/>
      <c r="BLU134" s="87"/>
      <c r="BLV134" s="87"/>
      <c r="BLW134" s="87"/>
      <c r="BLX134" s="87"/>
      <c r="BLY134" s="87"/>
      <c r="BLZ134" s="87"/>
      <c r="BMA134" s="87"/>
      <c r="BMB134" s="87"/>
      <c r="BMC134" s="87"/>
      <c r="BMD134" s="87"/>
      <c r="BME134" s="87"/>
      <c r="BMF134" s="87"/>
      <c r="BMG134" s="87"/>
      <c r="BMH134" s="87"/>
      <c r="BMI134" s="87"/>
      <c r="BMJ134" s="87"/>
      <c r="BMK134" s="87"/>
      <c r="BML134" s="87"/>
      <c r="BMM134" s="87"/>
      <c r="BMN134" s="87"/>
      <c r="BMO134" s="87"/>
      <c r="BMP134" s="87"/>
      <c r="BMQ134" s="87"/>
      <c r="BMR134" s="87"/>
      <c r="BMS134" s="87"/>
      <c r="BMT134" s="87"/>
      <c r="BMU134" s="87"/>
      <c r="BMV134" s="87"/>
      <c r="BMW134" s="87"/>
      <c r="BMX134" s="87"/>
      <c r="BMY134" s="87"/>
      <c r="BMZ134" s="87"/>
      <c r="BNA134" s="87"/>
      <c r="BNB134" s="87"/>
      <c r="BNC134" s="87"/>
      <c r="BND134" s="87"/>
      <c r="BNE134" s="87"/>
      <c r="BNF134" s="87"/>
      <c r="BNG134" s="87"/>
      <c r="BNH134" s="87"/>
      <c r="BNI134" s="87"/>
      <c r="BNJ134" s="87"/>
      <c r="BNK134" s="87"/>
      <c r="BNL134" s="87"/>
      <c r="BNM134" s="87"/>
      <c r="BNN134" s="87"/>
      <c r="BNO134" s="87"/>
      <c r="BNP134" s="87"/>
      <c r="BNQ134" s="87"/>
      <c r="BNR134" s="87"/>
      <c r="BNS134" s="87"/>
      <c r="BNT134" s="87"/>
      <c r="BNU134" s="87"/>
      <c r="BNV134" s="87"/>
      <c r="BNW134" s="87"/>
      <c r="BNX134" s="87"/>
      <c r="BNY134" s="87"/>
      <c r="BNZ134" s="87"/>
      <c r="BOA134" s="87"/>
      <c r="BOB134" s="87"/>
      <c r="BOC134" s="87"/>
      <c r="BOD134" s="87"/>
      <c r="BOE134" s="87"/>
      <c r="BOF134" s="87"/>
      <c r="BOG134" s="87"/>
      <c r="BOH134" s="87"/>
      <c r="BOI134" s="87"/>
      <c r="BOJ134" s="87"/>
      <c r="BOK134" s="87"/>
      <c r="BOL134" s="87"/>
      <c r="BOM134" s="87"/>
      <c r="BON134" s="87"/>
      <c r="BOO134" s="87"/>
      <c r="BOP134" s="87"/>
      <c r="BOQ134" s="87"/>
      <c r="BOR134" s="87"/>
      <c r="BOS134" s="87"/>
      <c r="BOT134" s="87"/>
      <c r="BOU134" s="87"/>
      <c r="BOV134" s="87"/>
      <c r="BOW134" s="87"/>
      <c r="BOX134" s="87"/>
      <c r="BOY134" s="87"/>
      <c r="BOZ134" s="87"/>
      <c r="BPA134" s="87"/>
      <c r="BPB134" s="87"/>
      <c r="BPC134" s="87"/>
      <c r="BPD134" s="87"/>
      <c r="BPE134" s="87"/>
      <c r="BPF134" s="87"/>
      <c r="BPG134" s="87"/>
      <c r="BPH134" s="87"/>
      <c r="BPI134" s="87"/>
      <c r="BPJ134" s="87"/>
      <c r="BPK134" s="87"/>
      <c r="BPL134" s="87"/>
      <c r="BPM134" s="87"/>
      <c r="BPN134" s="87"/>
      <c r="BPO134" s="87"/>
      <c r="BPP134" s="87"/>
      <c r="BPQ134" s="87"/>
      <c r="BPR134" s="87"/>
      <c r="BPS134" s="87"/>
      <c r="BPT134" s="87"/>
      <c r="BPU134" s="87"/>
      <c r="BPV134" s="87"/>
      <c r="BPW134" s="87"/>
      <c r="BPX134" s="87"/>
      <c r="BPY134" s="87"/>
      <c r="BPZ134" s="87"/>
      <c r="BQA134" s="87"/>
      <c r="BQB134" s="87"/>
      <c r="BQC134" s="87"/>
      <c r="BQD134" s="87"/>
      <c r="BQE134" s="87"/>
      <c r="BQF134" s="87"/>
      <c r="BQG134" s="87"/>
      <c r="BQH134" s="87"/>
      <c r="BQI134" s="87"/>
      <c r="BQJ134" s="87"/>
      <c r="BQK134" s="87"/>
      <c r="BQL134" s="87"/>
      <c r="BQM134" s="87"/>
      <c r="BQN134" s="87"/>
      <c r="BQO134" s="87"/>
      <c r="BQP134" s="87"/>
      <c r="BQQ134" s="87"/>
      <c r="BQR134" s="87"/>
      <c r="BQS134" s="87"/>
      <c r="BQT134" s="87"/>
      <c r="BQU134" s="87"/>
      <c r="BQV134" s="87"/>
      <c r="BQW134" s="87"/>
      <c r="BQX134" s="87"/>
      <c r="BQY134" s="87"/>
      <c r="BQZ134" s="87"/>
      <c r="BRA134" s="87"/>
      <c r="BRB134" s="87"/>
      <c r="BRC134" s="87"/>
      <c r="BRD134" s="87"/>
      <c r="BRE134" s="87"/>
      <c r="BRF134" s="87"/>
      <c r="BRG134" s="87"/>
      <c r="BRH134" s="87"/>
      <c r="BRI134" s="87"/>
      <c r="BRJ134" s="87"/>
      <c r="BRK134" s="87"/>
      <c r="BRL134" s="87"/>
      <c r="BRM134" s="87"/>
      <c r="BRN134" s="87"/>
      <c r="BRO134" s="87"/>
      <c r="BRP134" s="87"/>
      <c r="BRQ134" s="87"/>
      <c r="BRR134" s="87"/>
      <c r="BRS134" s="87"/>
      <c r="BRT134" s="87"/>
      <c r="BRU134" s="87"/>
      <c r="BRV134" s="87"/>
      <c r="BRW134" s="87"/>
      <c r="BRX134" s="87"/>
      <c r="BRY134" s="87"/>
      <c r="BRZ134" s="87"/>
      <c r="BSA134" s="87"/>
      <c r="BSB134" s="87"/>
      <c r="BSC134" s="87"/>
      <c r="BSD134" s="87"/>
      <c r="BSE134" s="87"/>
      <c r="BSF134" s="87"/>
      <c r="BSG134" s="87"/>
      <c r="BSH134" s="87"/>
      <c r="BSI134" s="87"/>
      <c r="BSJ134" s="87"/>
      <c r="BSK134" s="87"/>
      <c r="BSL134" s="87"/>
      <c r="BSM134" s="87"/>
      <c r="BSN134" s="87"/>
      <c r="BSO134" s="87"/>
      <c r="BSP134" s="87"/>
      <c r="BSQ134" s="87"/>
      <c r="BSR134" s="87"/>
      <c r="BSS134" s="87"/>
      <c r="BST134" s="87"/>
      <c r="BSU134" s="87"/>
      <c r="BSV134" s="87"/>
      <c r="BSW134" s="87"/>
      <c r="BSX134" s="87"/>
      <c r="BSY134" s="87"/>
      <c r="BSZ134" s="87"/>
      <c r="BTA134" s="87"/>
      <c r="BTB134" s="87"/>
      <c r="BTC134" s="87"/>
      <c r="BTD134" s="87"/>
      <c r="BTE134" s="87"/>
      <c r="BTF134" s="87"/>
      <c r="BTG134" s="87"/>
      <c r="BTH134" s="87"/>
      <c r="BTI134" s="87"/>
      <c r="BTJ134" s="87"/>
      <c r="BTK134" s="87"/>
      <c r="BTL134" s="87"/>
      <c r="BTM134" s="87"/>
      <c r="BTN134" s="87"/>
      <c r="BTO134" s="87"/>
      <c r="BTP134" s="87"/>
      <c r="BTQ134" s="87"/>
      <c r="BTR134" s="87"/>
      <c r="BTS134" s="87"/>
      <c r="BTT134" s="87"/>
      <c r="BTU134" s="87"/>
      <c r="BTV134" s="87"/>
      <c r="BTW134" s="87"/>
      <c r="BTX134" s="87"/>
      <c r="BTY134" s="87"/>
      <c r="BTZ134" s="87"/>
      <c r="BUA134" s="87"/>
      <c r="BUB134" s="87"/>
      <c r="BUC134" s="87"/>
      <c r="BUD134" s="87"/>
      <c r="BUE134" s="87"/>
      <c r="BUF134" s="87"/>
      <c r="BUG134" s="87"/>
      <c r="BUH134" s="87"/>
      <c r="BUI134" s="87"/>
      <c r="BUJ134" s="87"/>
      <c r="BUK134" s="87"/>
      <c r="BUL134" s="87"/>
      <c r="BUM134" s="87"/>
      <c r="BUN134" s="87"/>
      <c r="BUO134" s="87"/>
      <c r="BUP134" s="87"/>
      <c r="BUQ134" s="87"/>
      <c r="BUR134" s="87"/>
      <c r="BUS134" s="87"/>
      <c r="BUT134" s="87"/>
      <c r="BUU134" s="87"/>
      <c r="BUV134" s="87"/>
      <c r="BUW134" s="87"/>
      <c r="BUX134" s="87"/>
      <c r="BUY134" s="87"/>
      <c r="BUZ134" s="87"/>
      <c r="BVA134" s="87"/>
      <c r="BVB134" s="87"/>
      <c r="BVC134" s="87"/>
      <c r="BVD134" s="87"/>
      <c r="BVE134" s="87"/>
      <c r="BVF134" s="87"/>
      <c r="BVG134" s="87"/>
      <c r="BVH134" s="87"/>
      <c r="BVI134" s="87"/>
      <c r="BVJ134" s="87"/>
      <c r="BVK134" s="87"/>
      <c r="BVL134" s="87"/>
      <c r="BVM134" s="87"/>
      <c r="BVN134" s="87"/>
      <c r="BVO134" s="87"/>
      <c r="BVP134" s="87"/>
      <c r="BVQ134" s="87"/>
      <c r="BVR134" s="87"/>
      <c r="BVS134" s="87"/>
      <c r="BVT134" s="87"/>
      <c r="BVU134" s="87"/>
      <c r="BVV134" s="87"/>
      <c r="BVW134" s="87"/>
      <c r="BVX134" s="87"/>
      <c r="BVY134" s="87"/>
      <c r="BVZ134" s="87"/>
      <c r="BWA134" s="87"/>
      <c r="BWB134" s="87"/>
      <c r="BWC134" s="87"/>
      <c r="BWD134" s="87"/>
      <c r="BWE134" s="87"/>
      <c r="BWF134" s="87"/>
      <c r="BWG134" s="87"/>
      <c r="BWH134" s="87"/>
      <c r="BWI134" s="87"/>
      <c r="BWJ134" s="87"/>
      <c r="BWK134" s="87"/>
      <c r="BWL134" s="87"/>
      <c r="BWM134" s="87"/>
      <c r="BWN134" s="87"/>
      <c r="BWO134" s="87"/>
      <c r="BWP134" s="87"/>
      <c r="BWQ134" s="87"/>
      <c r="BWR134" s="87"/>
      <c r="BWS134" s="87"/>
      <c r="BWT134" s="87"/>
      <c r="BWU134" s="87"/>
      <c r="BWV134" s="87"/>
      <c r="BWW134" s="87"/>
      <c r="BWX134" s="87"/>
      <c r="BWY134" s="87"/>
      <c r="BWZ134" s="87"/>
      <c r="BXA134" s="87"/>
      <c r="BXB134" s="87"/>
      <c r="BXC134" s="87"/>
      <c r="BXD134" s="87"/>
      <c r="BXE134" s="87"/>
      <c r="BXF134" s="87"/>
      <c r="BXG134" s="87"/>
      <c r="BXH134" s="87"/>
      <c r="BXI134" s="87"/>
      <c r="BXJ134" s="87"/>
      <c r="BXK134" s="87"/>
      <c r="BXL134" s="87"/>
      <c r="BXM134" s="87"/>
      <c r="BXN134" s="87"/>
      <c r="BXO134" s="87"/>
      <c r="BXP134" s="87"/>
      <c r="BXQ134" s="87"/>
      <c r="BXR134" s="87"/>
      <c r="BXS134" s="87"/>
      <c r="BXT134" s="87"/>
      <c r="BXU134" s="87"/>
      <c r="BXV134" s="87"/>
      <c r="BXW134" s="87"/>
      <c r="BXX134" s="87"/>
      <c r="BXY134" s="87"/>
      <c r="BXZ134" s="87"/>
      <c r="BYA134" s="87"/>
      <c r="BYB134" s="87"/>
      <c r="BYC134" s="87"/>
      <c r="BYD134" s="87"/>
      <c r="BYE134" s="87"/>
      <c r="BYF134" s="87"/>
      <c r="BYG134" s="87"/>
      <c r="BYH134" s="87"/>
      <c r="BYI134" s="87"/>
      <c r="BYJ134" s="87"/>
      <c r="BYK134" s="87"/>
      <c r="BYL134" s="87"/>
      <c r="BYM134" s="87"/>
      <c r="BYN134" s="87"/>
      <c r="BYO134" s="87"/>
      <c r="BYP134" s="87"/>
      <c r="BYQ134" s="87"/>
      <c r="BYR134" s="87"/>
      <c r="BYS134" s="87"/>
      <c r="BYT134" s="87"/>
      <c r="BYU134" s="87"/>
      <c r="BYV134" s="87"/>
      <c r="BYW134" s="87"/>
      <c r="BYX134" s="87"/>
      <c r="BYY134" s="87"/>
      <c r="BYZ134" s="87"/>
      <c r="BZA134" s="87"/>
      <c r="BZB134" s="87"/>
      <c r="BZC134" s="87"/>
      <c r="BZD134" s="87"/>
      <c r="BZE134" s="87"/>
      <c r="BZF134" s="87"/>
      <c r="BZG134" s="87"/>
      <c r="BZH134" s="87"/>
      <c r="BZI134" s="87"/>
      <c r="BZJ134" s="87"/>
      <c r="BZK134" s="87"/>
      <c r="BZL134" s="87"/>
      <c r="BZM134" s="87"/>
      <c r="BZN134" s="87"/>
      <c r="BZO134" s="87"/>
      <c r="BZP134" s="87"/>
      <c r="BZQ134" s="87"/>
      <c r="BZR134" s="87"/>
      <c r="BZS134" s="87"/>
      <c r="BZT134" s="87"/>
      <c r="BZU134" s="87"/>
      <c r="BZV134" s="87"/>
      <c r="BZW134" s="87"/>
      <c r="BZX134" s="87"/>
      <c r="BZY134" s="87"/>
      <c r="BZZ134" s="87"/>
      <c r="CAA134" s="87"/>
      <c r="CAB134" s="87"/>
      <c r="CAC134" s="87"/>
      <c r="CAD134" s="87"/>
      <c r="CAE134" s="87"/>
      <c r="CAF134" s="87"/>
      <c r="CAG134" s="87"/>
      <c r="CAH134" s="87"/>
      <c r="CAI134" s="87"/>
      <c r="CAJ134" s="87"/>
      <c r="CAK134" s="87"/>
      <c r="CAL134" s="87"/>
      <c r="CAM134" s="87"/>
      <c r="CAN134" s="87"/>
      <c r="CAO134" s="87"/>
      <c r="CAP134" s="87"/>
      <c r="CAQ134" s="87"/>
      <c r="CAR134" s="87"/>
      <c r="CAS134" s="87"/>
      <c r="CAT134" s="87"/>
      <c r="CAU134" s="87"/>
      <c r="CAV134" s="87"/>
      <c r="CAW134" s="87"/>
      <c r="CAX134" s="87"/>
      <c r="CAY134" s="87"/>
      <c r="CAZ134" s="87"/>
      <c r="CBA134" s="87"/>
      <c r="CBB134" s="87"/>
      <c r="CBC134" s="87"/>
      <c r="CBD134" s="87"/>
      <c r="CBE134" s="87"/>
      <c r="CBF134" s="87"/>
      <c r="CBG134" s="87"/>
      <c r="CBH134" s="87"/>
      <c r="CBI134" s="87"/>
      <c r="CBJ134" s="87"/>
      <c r="CBK134" s="87"/>
      <c r="CBL134" s="87"/>
      <c r="CBM134" s="87"/>
      <c r="CBN134" s="87"/>
      <c r="CBO134" s="87"/>
      <c r="CBP134" s="87"/>
      <c r="CBQ134" s="87"/>
      <c r="CBR134" s="87"/>
      <c r="CBS134" s="87"/>
      <c r="CBT134" s="87"/>
      <c r="CBU134" s="87"/>
      <c r="CBV134" s="87"/>
      <c r="CBW134" s="87"/>
      <c r="CBX134" s="87"/>
      <c r="CBY134" s="87"/>
      <c r="CBZ134" s="87"/>
      <c r="CCA134" s="87"/>
      <c r="CCB134" s="87"/>
      <c r="CCC134" s="87"/>
      <c r="CCD134" s="87"/>
      <c r="CCE134" s="87"/>
      <c r="CCF134" s="87"/>
      <c r="CCG134" s="87"/>
      <c r="CCH134" s="87"/>
      <c r="CCI134" s="87"/>
      <c r="CCJ134" s="87"/>
      <c r="CCK134" s="87"/>
      <c r="CCL134" s="87"/>
      <c r="CCM134" s="87"/>
      <c r="CCN134" s="87"/>
      <c r="CCO134" s="87"/>
      <c r="CCP134" s="87"/>
      <c r="CCQ134" s="87"/>
      <c r="CCR134" s="87"/>
      <c r="CCS134" s="87"/>
      <c r="CCT134" s="87"/>
      <c r="CCU134" s="87"/>
      <c r="CCV134" s="87"/>
      <c r="CCW134" s="87"/>
      <c r="CCX134" s="87"/>
      <c r="CCY134" s="87"/>
      <c r="CCZ134" s="87"/>
      <c r="CDA134" s="87"/>
      <c r="CDB134" s="87"/>
      <c r="CDC134" s="87"/>
      <c r="CDD134" s="87"/>
      <c r="CDE134" s="87"/>
      <c r="CDF134" s="87"/>
      <c r="CDG134" s="87"/>
      <c r="CDH134" s="87"/>
      <c r="CDI134" s="87"/>
      <c r="CDJ134" s="87"/>
      <c r="CDK134" s="87"/>
      <c r="CDL134" s="87"/>
      <c r="CDM134" s="87"/>
      <c r="CDN134" s="87"/>
      <c r="CDO134" s="87"/>
      <c r="CDP134" s="87"/>
      <c r="CDQ134" s="87"/>
      <c r="CDR134" s="87"/>
      <c r="CDS134" s="87"/>
      <c r="CDT134" s="87"/>
      <c r="CDU134" s="87"/>
      <c r="CDV134" s="87"/>
      <c r="CDW134" s="87"/>
      <c r="CDX134" s="87"/>
      <c r="CDY134" s="87"/>
      <c r="CDZ134" s="87"/>
      <c r="CEA134" s="87"/>
      <c r="CEB134" s="87"/>
      <c r="CEC134" s="87"/>
      <c r="CED134" s="87"/>
      <c r="CEE134" s="87"/>
      <c r="CEF134" s="87"/>
      <c r="CEG134" s="87"/>
      <c r="CEH134" s="87"/>
      <c r="CEI134" s="87"/>
      <c r="CEJ134" s="87"/>
      <c r="CEK134" s="87"/>
      <c r="CEL134" s="87"/>
      <c r="CEM134" s="87"/>
      <c r="CEN134" s="87"/>
      <c r="CEO134" s="87"/>
      <c r="CEP134" s="87"/>
      <c r="CEQ134" s="87"/>
      <c r="CER134" s="87"/>
      <c r="CES134" s="87"/>
      <c r="CET134" s="87"/>
      <c r="CEU134" s="87"/>
      <c r="CEV134" s="87"/>
      <c r="CEW134" s="87"/>
      <c r="CEX134" s="87"/>
      <c r="CEY134" s="87"/>
      <c r="CEZ134" s="87"/>
      <c r="CFA134" s="87"/>
      <c r="CFB134" s="87"/>
      <c r="CFC134" s="87"/>
      <c r="CFD134" s="87"/>
      <c r="CFE134" s="87"/>
      <c r="CFF134" s="87"/>
      <c r="CFG134" s="87"/>
      <c r="CFH134" s="87"/>
      <c r="CFI134" s="87"/>
      <c r="CFJ134" s="87"/>
      <c r="CFK134" s="87"/>
      <c r="CFL134" s="87"/>
      <c r="CFM134" s="87"/>
      <c r="CFN134" s="87"/>
      <c r="CFO134" s="87"/>
      <c r="CFP134" s="87"/>
      <c r="CFQ134" s="87"/>
      <c r="CFR134" s="87"/>
      <c r="CFS134" s="87"/>
      <c r="CFT134" s="87"/>
      <c r="CFU134" s="87"/>
      <c r="CFV134" s="87"/>
      <c r="CFW134" s="87"/>
      <c r="CFX134" s="87"/>
      <c r="CFY134" s="87"/>
      <c r="CFZ134" s="87"/>
      <c r="CGA134" s="87"/>
      <c r="CGB134" s="87"/>
      <c r="CGC134" s="87"/>
      <c r="CGD134" s="87"/>
      <c r="CGE134" s="87"/>
      <c r="CGF134" s="87"/>
      <c r="CGG134" s="87"/>
      <c r="CGH134" s="87"/>
      <c r="CGI134" s="87"/>
      <c r="CGJ134" s="87"/>
      <c r="CGK134" s="87"/>
      <c r="CGL134" s="87"/>
      <c r="CGM134" s="87"/>
      <c r="CGN134" s="87"/>
      <c r="CGO134" s="87"/>
      <c r="CGP134" s="87"/>
      <c r="CGQ134" s="87"/>
      <c r="CGR134" s="87"/>
      <c r="CGS134" s="87"/>
      <c r="CGT134" s="87"/>
      <c r="CGU134" s="87"/>
      <c r="CGV134" s="87"/>
      <c r="CGW134" s="87"/>
      <c r="CGX134" s="87"/>
      <c r="CGY134" s="87"/>
      <c r="CGZ134" s="87"/>
      <c r="CHA134" s="87"/>
      <c r="CHB134" s="87"/>
      <c r="CHC134" s="87"/>
      <c r="CHD134" s="87"/>
      <c r="CHE134" s="87"/>
      <c r="CHF134" s="87"/>
      <c r="CHG134" s="87"/>
      <c r="CHH134" s="87"/>
      <c r="CHI134" s="87"/>
      <c r="CHJ134" s="87"/>
      <c r="CHK134" s="87"/>
      <c r="CHL134" s="87"/>
      <c r="CHM134" s="87"/>
      <c r="CHN134" s="87"/>
      <c r="CHO134" s="87"/>
      <c r="CHP134" s="87"/>
      <c r="CHQ134" s="87"/>
      <c r="CHR134" s="87"/>
      <c r="CHS134" s="87"/>
      <c r="CHT134" s="87"/>
      <c r="CHU134" s="87"/>
      <c r="CHV134" s="87"/>
      <c r="CHW134" s="87"/>
      <c r="CHX134" s="87"/>
      <c r="CHY134" s="87"/>
      <c r="CHZ134" s="87"/>
      <c r="CIA134" s="87"/>
      <c r="CIB134" s="87"/>
      <c r="CIC134" s="87"/>
      <c r="CID134" s="87"/>
      <c r="CIE134" s="87"/>
      <c r="CIF134" s="87"/>
      <c r="CIG134" s="87"/>
      <c r="CIH134" s="87"/>
      <c r="CII134" s="87"/>
      <c r="CIJ134" s="87"/>
      <c r="CIK134" s="87"/>
      <c r="CIL134" s="87"/>
      <c r="CIM134" s="87"/>
      <c r="CIN134" s="87"/>
      <c r="CIO134" s="87"/>
      <c r="CIP134" s="87"/>
      <c r="CIQ134" s="87"/>
      <c r="CIR134" s="87"/>
      <c r="CIS134" s="87"/>
      <c r="CIT134" s="87"/>
      <c r="CIU134" s="87"/>
      <c r="CIV134" s="87"/>
      <c r="CIW134" s="87"/>
      <c r="CIX134" s="87"/>
      <c r="CIY134" s="87"/>
      <c r="CIZ134" s="87"/>
      <c r="CJA134" s="87"/>
      <c r="CJB134" s="87"/>
      <c r="CJC134" s="87"/>
      <c r="CJD134" s="87"/>
      <c r="CJE134" s="87"/>
      <c r="CJF134" s="87"/>
      <c r="CJG134" s="87"/>
      <c r="CJH134" s="87"/>
      <c r="CJI134" s="87"/>
      <c r="CJJ134" s="87"/>
      <c r="CJK134" s="87"/>
      <c r="CJL134" s="87"/>
      <c r="CJM134" s="87"/>
      <c r="CJN134" s="87"/>
      <c r="CJO134" s="87"/>
      <c r="CJP134" s="87"/>
      <c r="CJQ134" s="87"/>
      <c r="CJR134" s="87"/>
      <c r="CJS134" s="87"/>
      <c r="CJT134" s="87"/>
      <c r="CJU134" s="87"/>
      <c r="CJV134" s="87"/>
      <c r="CJW134" s="87"/>
      <c r="CJX134" s="87"/>
      <c r="CJY134" s="87"/>
      <c r="CJZ134" s="87"/>
      <c r="CKA134" s="87"/>
      <c r="CKB134" s="87"/>
      <c r="CKC134" s="87"/>
      <c r="CKD134" s="87"/>
      <c r="CKE134" s="87"/>
      <c r="CKF134" s="87"/>
      <c r="CKG134" s="87"/>
      <c r="CKH134" s="87"/>
      <c r="CKI134" s="87"/>
      <c r="CKJ134" s="87"/>
      <c r="CKK134" s="87"/>
      <c r="CKL134" s="87"/>
      <c r="CKM134" s="87"/>
      <c r="CKN134" s="87"/>
      <c r="CKO134" s="87"/>
      <c r="CKP134" s="87"/>
      <c r="CKQ134" s="87"/>
      <c r="CKR134" s="87"/>
      <c r="CKS134" s="87"/>
      <c r="CKT134" s="87"/>
      <c r="CKU134" s="87"/>
      <c r="CKV134" s="87"/>
      <c r="CKW134" s="87"/>
      <c r="CKX134" s="87"/>
      <c r="CKY134" s="87"/>
      <c r="CKZ134" s="87"/>
      <c r="CLA134" s="87"/>
      <c r="CLB134" s="87"/>
      <c r="CLC134" s="87"/>
      <c r="CLD134" s="87"/>
      <c r="CLE134" s="87"/>
      <c r="CLF134" s="87"/>
      <c r="CLG134" s="87"/>
      <c r="CLH134" s="87"/>
      <c r="CLI134" s="87"/>
      <c r="CLJ134" s="87"/>
      <c r="CLK134" s="87"/>
      <c r="CLL134" s="87"/>
      <c r="CLM134" s="87"/>
      <c r="CLN134" s="87"/>
      <c r="CLO134" s="87"/>
      <c r="CLP134" s="87"/>
      <c r="CLQ134" s="87"/>
      <c r="CLR134" s="87"/>
      <c r="CLS134" s="87"/>
      <c r="CLT134" s="87"/>
      <c r="CLU134" s="87"/>
      <c r="CLV134" s="87"/>
      <c r="CLW134" s="87"/>
      <c r="CLX134" s="87"/>
      <c r="CLY134" s="87"/>
      <c r="CLZ134" s="87"/>
      <c r="CMA134" s="87"/>
      <c r="CMB134" s="87"/>
      <c r="CMC134" s="87"/>
      <c r="CMD134" s="87"/>
      <c r="CME134" s="87"/>
      <c r="CMF134" s="87"/>
      <c r="CMG134" s="87"/>
      <c r="CMH134" s="87"/>
      <c r="CMI134" s="87"/>
      <c r="CMJ134" s="87"/>
      <c r="CMK134" s="87"/>
      <c r="CML134" s="87"/>
      <c r="CMM134" s="87"/>
      <c r="CMN134" s="87"/>
      <c r="CMO134" s="87"/>
      <c r="CMP134" s="87"/>
      <c r="CMQ134" s="87"/>
      <c r="CMR134" s="87"/>
      <c r="CMS134" s="87"/>
      <c r="CMT134" s="87"/>
      <c r="CMU134" s="87"/>
      <c r="CMV134" s="87"/>
      <c r="CMW134" s="87"/>
      <c r="CMX134" s="87"/>
      <c r="CMY134" s="87"/>
      <c r="CMZ134" s="87"/>
      <c r="CNA134" s="87"/>
      <c r="CNB134" s="87"/>
      <c r="CNC134" s="87"/>
      <c r="CND134" s="87"/>
      <c r="CNE134" s="87"/>
      <c r="CNF134" s="87"/>
      <c r="CNG134" s="87"/>
      <c r="CNH134" s="87"/>
      <c r="CNI134" s="87"/>
      <c r="CNJ134" s="87"/>
      <c r="CNK134" s="87"/>
      <c r="CNL134" s="87"/>
      <c r="CNM134" s="87"/>
      <c r="CNN134" s="87"/>
      <c r="CNO134" s="87"/>
      <c r="CNP134" s="87"/>
      <c r="CNQ134" s="87"/>
      <c r="CNR134" s="87"/>
      <c r="CNS134" s="87"/>
      <c r="CNT134" s="87"/>
      <c r="CNU134" s="87"/>
      <c r="CNV134" s="87"/>
      <c r="CNW134" s="87"/>
      <c r="CNX134" s="87"/>
      <c r="CNY134" s="87"/>
      <c r="CNZ134" s="87"/>
      <c r="COA134" s="87"/>
      <c r="COB134" s="87"/>
      <c r="COC134" s="87"/>
      <c r="COD134" s="87"/>
      <c r="COE134" s="87"/>
      <c r="COF134" s="87"/>
      <c r="COG134" s="87"/>
      <c r="COH134" s="87"/>
      <c r="COI134" s="87"/>
      <c r="COJ134" s="87"/>
      <c r="COK134" s="87"/>
      <c r="COL134" s="87"/>
      <c r="COM134" s="87"/>
      <c r="CON134" s="87"/>
      <c r="COO134" s="87"/>
      <c r="COP134" s="87"/>
      <c r="COQ134" s="87"/>
      <c r="COR134" s="87"/>
      <c r="COS134" s="87"/>
      <c r="COT134" s="87"/>
      <c r="COU134" s="87"/>
      <c r="COV134" s="87"/>
      <c r="COW134" s="87"/>
      <c r="COX134" s="87"/>
      <c r="COY134" s="87"/>
      <c r="COZ134" s="87"/>
      <c r="CPA134" s="87"/>
      <c r="CPB134" s="87"/>
      <c r="CPC134" s="87"/>
      <c r="CPD134" s="87"/>
      <c r="CPE134" s="87"/>
      <c r="CPF134" s="87"/>
      <c r="CPG134" s="87"/>
      <c r="CPH134" s="87"/>
      <c r="CPI134" s="87"/>
      <c r="CPJ134" s="87"/>
      <c r="CPK134" s="87"/>
      <c r="CPL134" s="87"/>
      <c r="CPM134" s="87"/>
      <c r="CPN134" s="87"/>
      <c r="CPO134" s="87"/>
      <c r="CPP134" s="87"/>
      <c r="CPQ134" s="87"/>
      <c r="CPR134" s="87"/>
      <c r="CPS134" s="87"/>
      <c r="CPT134" s="87"/>
      <c r="CPU134" s="87"/>
      <c r="CPV134" s="87"/>
      <c r="CPW134" s="87"/>
      <c r="CPX134" s="87"/>
      <c r="CPY134" s="87"/>
      <c r="CPZ134" s="87"/>
      <c r="CQA134" s="87"/>
      <c r="CQB134" s="87"/>
      <c r="CQC134" s="87"/>
      <c r="CQD134" s="87"/>
      <c r="CQE134" s="87"/>
      <c r="CQF134" s="87"/>
      <c r="CQG134" s="87"/>
      <c r="CQH134" s="87"/>
      <c r="CQI134" s="87"/>
      <c r="CQJ134" s="87"/>
      <c r="CQK134" s="87"/>
      <c r="CQL134" s="87"/>
      <c r="CQM134" s="87"/>
      <c r="CQN134" s="87"/>
      <c r="CQO134" s="87"/>
      <c r="CQP134" s="87"/>
      <c r="CQQ134" s="87"/>
      <c r="CQR134" s="87"/>
      <c r="CQS134" s="87"/>
      <c r="CQT134" s="87"/>
      <c r="CQU134" s="87"/>
      <c r="CQV134" s="87"/>
      <c r="CQW134" s="87"/>
      <c r="CQX134" s="87"/>
      <c r="CQY134" s="87"/>
      <c r="CQZ134" s="87"/>
      <c r="CRA134" s="87"/>
      <c r="CRB134" s="87"/>
      <c r="CRC134" s="87"/>
      <c r="CRD134" s="87"/>
      <c r="CRE134" s="87"/>
      <c r="CRF134" s="87"/>
      <c r="CRG134" s="87"/>
      <c r="CRH134" s="87"/>
      <c r="CRI134" s="87"/>
      <c r="CRJ134" s="87"/>
      <c r="CRK134" s="87"/>
      <c r="CRL134" s="87"/>
      <c r="CRM134" s="87"/>
      <c r="CRN134" s="87"/>
      <c r="CRO134" s="87"/>
      <c r="CRP134" s="87"/>
      <c r="CRQ134" s="87"/>
      <c r="CRR134" s="87"/>
      <c r="CRS134" s="87"/>
      <c r="CRT134" s="87"/>
      <c r="CRU134" s="87"/>
      <c r="CRV134" s="87"/>
      <c r="CRW134" s="87"/>
      <c r="CRX134" s="87"/>
      <c r="CRY134" s="87"/>
      <c r="CRZ134" s="87"/>
      <c r="CSA134" s="87"/>
      <c r="CSB134" s="87"/>
      <c r="CSC134" s="87"/>
      <c r="CSD134" s="87"/>
      <c r="CSE134" s="87"/>
      <c r="CSF134" s="87"/>
      <c r="CSG134" s="87"/>
      <c r="CSH134" s="87"/>
      <c r="CSI134" s="87"/>
      <c r="CSJ134" s="87"/>
      <c r="CSK134" s="87"/>
      <c r="CSL134" s="87"/>
      <c r="CSM134" s="87"/>
      <c r="CSN134" s="87"/>
      <c r="CSO134" s="87"/>
      <c r="CSP134" s="87"/>
      <c r="CSQ134" s="87"/>
      <c r="CSR134" s="87"/>
      <c r="CSS134" s="87"/>
      <c r="CST134" s="87"/>
      <c r="CSU134" s="87"/>
      <c r="CSV134" s="87"/>
      <c r="CSW134" s="87"/>
      <c r="CSX134" s="87"/>
      <c r="CSY134" s="87"/>
      <c r="CSZ134" s="87"/>
      <c r="CTA134" s="87"/>
      <c r="CTB134" s="87"/>
      <c r="CTC134" s="87"/>
      <c r="CTD134" s="87"/>
      <c r="CTE134" s="87"/>
      <c r="CTF134" s="87"/>
      <c r="CTG134" s="87"/>
      <c r="CTH134" s="87"/>
      <c r="CTI134" s="87"/>
      <c r="CTJ134" s="87"/>
      <c r="CTK134" s="87"/>
      <c r="CTL134" s="87"/>
      <c r="CTM134" s="87"/>
      <c r="CTN134" s="87"/>
      <c r="CTO134" s="87"/>
      <c r="CTP134" s="87"/>
      <c r="CTQ134" s="87"/>
      <c r="CTR134" s="87"/>
      <c r="CTS134" s="87"/>
      <c r="CTT134" s="87"/>
      <c r="CTU134" s="87"/>
      <c r="CTV134" s="87"/>
      <c r="CTW134" s="87"/>
      <c r="CTX134" s="87"/>
      <c r="CTY134" s="87"/>
      <c r="CTZ134" s="87"/>
      <c r="CUA134" s="87"/>
    </row>
    <row r="135" s="1" customFormat="1" ht="14.5" spans="1:2575">
      <c r="A135" s="2">
        <v>114</v>
      </c>
      <c r="B135" s="72">
        <v>15616000</v>
      </c>
      <c r="C135" s="73" t="s">
        <v>115</v>
      </c>
      <c r="D135" s="76" t="s">
        <v>26</v>
      </c>
      <c r="E135" s="42" t="s">
        <v>90</v>
      </c>
      <c r="F135" s="74">
        <v>84</v>
      </c>
      <c r="G135" s="74">
        <v>380</v>
      </c>
      <c r="H135" s="75">
        <f t="shared" si="8"/>
        <v>31920</v>
      </c>
      <c r="I135" s="86"/>
      <c r="J135" s="83">
        <v>4267</v>
      </c>
      <c r="K135" s="3"/>
      <c r="L135" s="3">
        <v>10.8</v>
      </c>
      <c r="M135" s="86"/>
      <c r="N135" s="86"/>
      <c r="O135" s="86"/>
      <c r="P135" s="86"/>
      <c r="Q135" s="86"/>
      <c r="R135" s="86"/>
      <c r="S135" s="86"/>
      <c r="T135" s="86"/>
      <c r="U135" s="86"/>
      <c r="V135" s="86"/>
      <c r="W135" s="86"/>
      <c r="X135" s="86"/>
      <c r="Y135" s="86"/>
      <c r="Z135" s="86"/>
      <c r="AA135" s="86"/>
      <c r="AB135" s="86"/>
      <c r="AC135" s="86"/>
      <c r="AD135" s="86"/>
      <c r="AE135" s="86"/>
      <c r="AF135" s="86"/>
      <c r="AG135" s="86"/>
      <c r="AH135" s="86"/>
      <c r="AI135" s="86"/>
      <c r="AJ135" s="86"/>
      <c r="AK135" s="86"/>
      <c r="AL135" s="86"/>
      <c r="AM135" s="86"/>
      <c r="AN135" s="86"/>
      <c r="AO135" s="86"/>
      <c r="AP135" s="86"/>
      <c r="AQ135" s="86"/>
      <c r="AR135" s="86"/>
      <c r="AS135" s="86"/>
      <c r="AT135" s="86"/>
      <c r="AU135" s="86"/>
      <c r="AV135" s="86"/>
      <c r="AW135" s="86"/>
      <c r="AX135" s="86"/>
      <c r="AY135" s="86"/>
      <c r="AZ135" s="86"/>
      <c r="BA135" s="86"/>
      <c r="BB135" s="86"/>
      <c r="BC135" s="86"/>
      <c r="BD135" s="86"/>
      <c r="BE135" s="86"/>
      <c r="BF135" s="86"/>
      <c r="BG135" s="86"/>
      <c r="BH135" s="86"/>
      <c r="BI135" s="86"/>
      <c r="BJ135" s="86"/>
      <c r="BK135" s="86"/>
      <c r="BL135" s="86"/>
      <c r="BM135" s="86"/>
      <c r="BN135" s="86"/>
      <c r="BO135" s="86"/>
      <c r="BP135" s="86"/>
      <c r="BQ135" s="86"/>
      <c r="BR135" s="86"/>
      <c r="BS135" s="86"/>
      <c r="BT135" s="86"/>
      <c r="BU135" s="86"/>
      <c r="BV135" s="86"/>
      <c r="BW135" s="86"/>
      <c r="BX135" s="86"/>
      <c r="BY135" s="86"/>
      <c r="BZ135" s="86"/>
      <c r="CA135" s="86"/>
      <c r="CB135" s="86"/>
      <c r="CC135" s="86"/>
      <c r="CD135" s="86"/>
      <c r="CE135" s="86"/>
      <c r="CF135" s="86"/>
      <c r="CG135" s="86"/>
      <c r="CH135" s="86"/>
      <c r="CI135" s="86"/>
      <c r="CJ135" s="86"/>
      <c r="CK135" s="86"/>
      <c r="CL135" s="86"/>
      <c r="CM135" s="86"/>
      <c r="CN135" s="86"/>
      <c r="CO135" s="86"/>
      <c r="CP135" s="86"/>
      <c r="CQ135" s="86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  <c r="DK135" s="87"/>
      <c r="DL135" s="87"/>
      <c r="DM135" s="87"/>
      <c r="DN135" s="87"/>
      <c r="DO135" s="87"/>
      <c r="DP135" s="87"/>
      <c r="DQ135" s="87"/>
      <c r="DR135" s="87"/>
      <c r="DS135" s="87"/>
      <c r="DT135" s="87"/>
      <c r="DU135" s="87"/>
      <c r="DV135" s="87"/>
      <c r="DW135" s="87"/>
      <c r="DX135" s="87"/>
      <c r="DY135" s="87"/>
      <c r="DZ135" s="87"/>
      <c r="EA135" s="87"/>
      <c r="EB135" s="87"/>
      <c r="EC135" s="87"/>
      <c r="ED135" s="87"/>
      <c r="EE135" s="87"/>
      <c r="EF135" s="87"/>
      <c r="EG135" s="87"/>
      <c r="EH135" s="87"/>
      <c r="EI135" s="87"/>
      <c r="EJ135" s="87"/>
      <c r="EK135" s="87"/>
      <c r="EL135" s="87"/>
      <c r="EM135" s="87"/>
      <c r="EN135" s="87"/>
      <c r="EO135" s="87"/>
      <c r="EP135" s="87"/>
      <c r="EQ135" s="87"/>
      <c r="ER135" s="87"/>
      <c r="ES135" s="87"/>
      <c r="ET135" s="87"/>
      <c r="EU135" s="87"/>
      <c r="EV135" s="87"/>
      <c r="EW135" s="87"/>
      <c r="EX135" s="87"/>
      <c r="EY135" s="87"/>
      <c r="EZ135" s="87"/>
      <c r="FA135" s="87"/>
      <c r="FB135" s="87"/>
      <c r="FC135" s="87"/>
      <c r="FD135" s="87"/>
      <c r="FE135" s="87"/>
      <c r="FF135" s="87"/>
      <c r="FG135" s="87"/>
      <c r="FH135" s="87"/>
      <c r="FI135" s="87"/>
      <c r="FJ135" s="87"/>
      <c r="FK135" s="87"/>
      <c r="FL135" s="87"/>
      <c r="FM135" s="87"/>
      <c r="FN135" s="87"/>
      <c r="FO135" s="87"/>
      <c r="FP135" s="87"/>
      <c r="FQ135" s="87"/>
      <c r="FR135" s="87"/>
      <c r="FS135" s="87"/>
      <c r="FT135" s="87"/>
      <c r="FU135" s="87"/>
      <c r="FV135" s="87"/>
      <c r="FW135" s="87"/>
      <c r="FX135" s="87"/>
      <c r="FY135" s="87"/>
      <c r="FZ135" s="87"/>
      <c r="GA135" s="87"/>
      <c r="GB135" s="87"/>
      <c r="GC135" s="87"/>
      <c r="GD135" s="87"/>
      <c r="GE135" s="87"/>
      <c r="GF135" s="87"/>
      <c r="GG135" s="87"/>
      <c r="GH135" s="87"/>
      <c r="GI135" s="87"/>
      <c r="GJ135" s="87"/>
      <c r="GK135" s="87"/>
      <c r="GL135" s="87"/>
      <c r="GM135" s="87"/>
      <c r="GN135" s="87"/>
      <c r="GO135" s="87"/>
      <c r="GP135" s="87"/>
      <c r="GQ135" s="87"/>
      <c r="GR135" s="87"/>
      <c r="GS135" s="87"/>
      <c r="GT135" s="87"/>
      <c r="GU135" s="87"/>
      <c r="GV135" s="87"/>
      <c r="GW135" s="87"/>
      <c r="GX135" s="87"/>
      <c r="GY135" s="87"/>
      <c r="GZ135" s="87"/>
      <c r="HA135" s="87"/>
      <c r="HB135" s="87"/>
      <c r="HC135" s="87"/>
      <c r="HD135" s="87"/>
      <c r="HE135" s="87"/>
      <c r="HF135" s="87"/>
      <c r="HG135" s="87"/>
      <c r="HH135" s="87"/>
      <c r="HI135" s="87"/>
      <c r="HJ135" s="87"/>
      <c r="HK135" s="87"/>
      <c r="HL135" s="87"/>
      <c r="HM135" s="87"/>
      <c r="HN135" s="87"/>
      <c r="HO135" s="87"/>
      <c r="HP135" s="87"/>
      <c r="HQ135" s="87"/>
      <c r="HR135" s="87"/>
      <c r="HS135" s="87"/>
      <c r="HT135" s="87"/>
      <c r="HU135" s="87"/>
      <c r="HV135" s="87"/>
      <c r="HW135" s="87"/>
      <c r="HX135" s="87"/>
      <c r="HY135" s="87"/>
      <c r="HZ135" s="87"/>
      <c r="IA135" s="87"/>
      <c r="IB135" s="87"/>
      <c r="IC135" s="87"/>
      <c r="ID135" s="87"/>
      <c r="IE135" s="87"/>
      <c r="IF135" s="87"/>
      <c r="IG135" s="87"/>
      <c r="IH135" s="87"/>
      <c r="II135" s="87"/>
      <c r="IJ135" s="87"/>
      <c r="IK135" s="87"/>
      <c r="IL135" s="87"/>
      <c r="IM135" s="87"/>
      <c r="IN135" s="87"/>
      <c r="IO135" s="87"/>
      <c r="IP135" s="87"/>
      <c r="IQ135" s="87"/>
      <c r="IR135" s="87"/>
      <c r="IS135" s="87"/>
      <c r="IT135" s="87"/>
      <c r="IU135" s="87"/>
      <c r="IV135" s="87"/>
      <c r="IW135" s="87"/>
      <c r="IX135" s="87"/>
      <c r="IY135" s="87"/>
      <c r="IZ135" s="87"/>
      <c r="JA135" s="87"/>
      <c r="JB135" s="87"/>
      <c r="JC135" s="87"/>
      <c r="JD135" s="87"/>
      <c r="JE135" s="87"/>
      <c r="JF135" s="87"/>
      <c r="JG135" s="87"/>
      <c r="JH135" s="87"/>
      <c r="JI135" s="87"/>
      <c r="JJ135" s="87"/>
      <c r="JK135" s="87"/>
      <c r="JL135" s="87"/>
      <c r="JM135" s="87"/>
      <c r="JN135" s="87"/>
      <c r="JO135" s="87"/>
      <c r="JP135" s="87"/>
      <c r="JQ135" s="87"/>
      <c r="JR135" s="87"/>
      <c r="JS135" s="87"/>
      <c r="JT135" s="87"/>
      <c r="JU135" s="87"/>
      <c r="JV135" s="87"/>
      <c r="JW135" s="87"/>
      <c r="JX135" s="87"/>
      <c r="JY135" s="87"/>
      <c r="JZ135" s="87"/>
      <c r="KA135" s="87"/>
      <c r="KB135" s="87"/>
      <c r="KC135" s="87"/>
      <c r="KD135" s="87"/>
      <c r="KE135" s="87"/>
      <c r="KF135" s="87"/>
      <c r="KG135" s="87"/>
      <c r="KH135" s="87"/>
      <c r="KI135" s="87"/>
      <c r="KJ135" s="87"/>
      <c r="KK135" s="87"/>
      <c r="KL135" s="87"/>
      <c r="KM135" s="87"/>
      <c r="KN135" s="87"/>
      <c r="KO135" s="87"/>
      <c r="KP135" s="87"/>
      <c r="KQ135" s="87"/>
      <c r="KR135" s="87"/>
      <c r="KS135" s="87"/>
      <c r="KT135" s="87"/>
      <c r="KU135" s="87"/>
      <c r="KV135" s="87"/>
      <c r="KW135" s="87"/>
      <c r="KX135" s="87"/>
      <c r="KY135" s="87"/>
      <c r="KZ135" s="87"/>
      <c r="LA135" s="87"/>
      <c r="LB135" s="87"/>
      <c r="LC135" s="87"/>
      <c r="LD135" s="87"/>
      <c r="LE135" s="87"/>
      <c r="LF135" s="87"/>
      <c r="LG135" s="87"/>
      <c r="LH135" s="87"/>
      <c r="LI135" s="87"/>
      <c r="LJ135" s="87"/>
      <c r="LK135" s="87"/>
      <c r="LL135" s="87"/>
      <c r="LM135" s="87"/>
      <c r="LN135" s="87"/>
      <c r="LO135" s="87"/>
      <c r="LP135" s="87"/>
      <c r="LQ135" s="87"/>
      <c r="LR135" s="87"/>
      <c r="LS135" s="87"/>
      <c r="LT135" s="87"/>
      <c r="LU135" s="87"/>
      <c r="LV135" s="87"/>
      <c r="LW135" s="87"/>
      <c r="LX135" s="87"/>
      <c r="LY135" s="87"/>
      <c r="LZ135" s="87"/>
      <c r="MA135" s="87"/>
      <c r="MB135" s="87"/>
      <c r="MC135" s="87"/>
      <c r="MD135" s="87"/>
      <c r="ME135" s="87"/>
      <c r="MF135" s="87"/>
      <c r="MG135" s="87"/>
      <c r="MH135" s="87"/>
      <c r="MI135" s="87"/>
      <c r="MJ135" s="87"/>
      <c r="MK135" s="87"/>
      <c r="ML135" s="87"/>
      <c r="MM135" s="87"/>
      <c r="MN135" s="87"/>
      <c r="MO135" s="87"/>
      <c r="MP135" s="87"/>
      <c r="MQ135" s="87"/>
      <c r="MR135" s="87"/>
      <c r="MS135" s="87"/>
      <c r="MT135" s="87"/>
      <c r="MU135" s="87"/>
      <c r="MV135" s="87"/>
      <c r="MW135" s="87"/>
      <c r="MX135" s="87"/>
      <c r="MY135" s="87"/>
      <c r="MZ135" s="87"/>
      <c r="NA135" s="87"/>
      <c r="NB135" s="87"/>
      <c r="NC135" s="87"/>
      <c r="ND135" s="87"/>
      <c r="NE135" s="87"/>
      <c r="NF135" s="87"/>
      <c r="NG135" s="87"/>
      <c r="NH135" s="87"/>
      <c r="NI135" s="87"/>
      <c r="NJ135" s="87"/>
      <c r="NK135" s="87"/>
      <c r="NL135" s="87"/>
      <c r="NM135" s="87"/>
      <c r="NN135" s="87"/>
      <c r="NO135" s="87"/>
      <c r="NP135" s="87"/>
      <c r="NQ135" s="87"/>
      <c r="NR135" s="87"/>
      <c r="NS135" s="87"/>
      <c r="NT135" s="87"/>
      <c r="NU135" s="87"/>
      <c r="NV135" s="87"/>
      <c r="NW135" s="87"/>
      <c r="NX135" s="87"/>
      <c r="NY135" s="87"/>
      <c r="NZ135" s="87"/>
      <c r="OA135" s="87"/>
      <c r="OB135" s="87"/>
      <c r="OC135" s="87"/>
      <c r="OD135" s="87"/>
      <c r="OE135" s="87"/>
      <c r="OF135" s="87"/>
      <c r="OG135" s="87"/>
      <c r="OH135" s="87"/>
      <c r="OI135" s="87"/>
      <c r="OJ135" s="87"/>
      <c r="OK135" s="87"/>
      <c r="OL135" s="87"/>
      <c r="OM135" s="87"/>
      <c r="ON135" s="87"/>
      <c r="OO135" s="87"/>
      <c r="OP135" s="87"/>
      <c r="OQ135" s="87"/>
      <c r="OR135" s="87"/>
      <c r="OS135" s="87"/>
      <c r="OT135" s="87"/>
      <c r="OU135" s="87"/>
      <c r="OV135" s="87"/>
      <c r="OW135" s="87"/>
      <c r="OX135" s="87"/>
      <c r="OY135" s="87"/>
      <c r="OZ135" s="87"/>
      <c r="PA135" s="87"/>
      <c r="PB135" s="87"/>
      <c r="PC135" s="87"/>
      <c r="PD135" s="87"/>
      <c r="PE135" s="87"/>
      <c r="PF135" s="87"/>
      <c r="PG135" s="87"/>
      <c r="PH135" s="87"/>
      <c r="PI135" s="87"/>
      <c r="PJ135" s="87"/>
      <c r="PK135" s="87"/>
      <c r="PL135" s="87"/>
      <c r="PM135" s="87"/>
      <c r="PN135" s="87"/>
      <c r="PO135" s="87"/>
      <c r="PP135" s="87"/>
      <c r="PQ135" s="87"/>
      <c r="PR135" s="87"/>
      <c r="PS135" s="87"/>
      <c r="PT135" s="87"/>
      <c r="PU135" s="87"/>
      <c r="PV135" s="87"/>
      <c r="PW135" s="87"/>
      <c r="PX135" s="87"/>
      <c r="PY135" s="87"/>
      <c r="PZ135" s="87"/>
      <c r="QA135" s="87"/>
      <c r="QB135" s="87"/>
      <c r="QC135" s="87"/>
      <c r="QD135" s="87"/>
      <c r="QE135" s="87"/>
      <c r="QF135" s="87"/>
      <c r="QG135" s="87"/>
      <c r="QH135" s="87"/>
      <c r="QI135" s="87"/>
      <c r="QJ135" s="87"/>
      <c r="QK135" s="87"/>
      <c r="QL135" s="87"/>
      <c r="QM135" s="87"/>
      <c r="QN135" s="87"/>
      <c r="QO135" s="87"/>
      <c r="QP135" s="87"/>
      <c r="QQ135" s="87"/>
      <c r="QR135" s="87"/>
      <c r="QS135" s="87"/>
      <c r="QT135" s="87"/>
      <c r="QU135" s="87"/>
      <c r="QV135" s="87"/>
      <c r="QW135" s="87"/>
      <c r="QX135" s="87"/>
      <c r="QY135" s="87"/>
      <c r="QZ135" s="87"/>
      <c r="RA135" s="87"/>
      <c r="RB135" s="87"/>
      <c r="RC135" s="87"/>
      <c r="RD135" s="87"/>
      <c r="RE135" s="87"/>
      <c r="RF135" s="87"/>
      <c r="RG135" s="87"/>
      <c r="RH135" s="87"/>
      <c r="RI135" s="87"/>
      <c r="RJ135" s="87"/>
      <c r="RK135" s="87"/>
      <c r="RL135" s="87"/>
      <c r="RM135" s="87"/>
      <c r="RN135" s="87"/>
      <c r="RO135" s="87"/>
      <c r="RP135" s="87"/>
      <c r="RQ135" s="87"/>
      <c r="RR135" s="87"/>
      <c r="RS135" s="87"/>
      <c r="RT135" s="87"/>
      <c r="RU135" s="87"/>
      <c r="RV135" s="87"/>
      <c r="RW135" s="87"/>
      <c r="RX135" s="87"/>
      <c r="RY135" s="87"/>
      <c r="RZ135" s="87"/>
      <c r="SA135" s="87"/>
      <c r="SB135" s="87"/>
      <c r="SC135" s="87"/>
      <c r="SD135" s="87"/>
      <c r="SE135" s="87"/>
      <c r="SF135" s="87"/>
      <c r="SG135" s="87"/>
      <c r="SH135" s="87"/>
      <c r="SI135" s="87"/>
      <c r="SJ135" s="87"/>
      <c r="SK135" s="87"/>
      <c r="SL135" s="87"/>
      <c r="SM135" s="87"/>
      <c r="SN135" s="87"/>
      <c r="SO135" s="87"/>
      <c r="SP135" s="87"/>
      <c r="SQ135" s="87"/>
      <c r="SR135" s="87"/>
      <c r="SS135" s="87"/>
      <c r="ST135" s="87"/>
      <c r="SU135" s="87"/>
      <c r="SV135" s="87"/>
      <c r="SW135" s="87"/>
      <c r="SX135" s="87"/>
      <c r="SY135" s="87"/>
      <c r="SZ135" s="87"/>
      <c r="TA135" s="87"/>
      <c r="TB135" s="87"/>
      <c r="TC135" s="87"/>
      <c r="TD135" s="87"/>
      <c r="TE135" s="87"/>
      <c r="TF135" s="87"/>
      <c r="TG135" s="87"/>
      <c r="TH135" s="87"/>
      <c r="TI135" s="87"/>
      <c r="TJ135" s="87"/>
      <c r="TK135" s="87"/>
      <c r="TL135" s="87"/>
      <c r="TM135" s="87"/>
      <c r="TN135" s="87"/>
      <c r="TO135" s="87"/>
      <c r="TP135" s="87"/>
      <c r="TQ135" s="87"/>
      <c r="TR135" s="87"/>
      <c r="TS135" s="87"/>
      <c r="TT135" s="87"/>
      <c r="TU135" s="87"/>
      <c r="TV135" s="87"/>
      <c r="TW135" s="87"/>
      <c r="TX135" s="87"/>
      <c r="TY135" s="87"/>
      <c r="TZ135" s="87"/>
      <c r="UA135" s="87"/>
      <c r="UB135" s="87"/>
      <c r="UC135" s="87"/>
      <c r="UD135" s="87"/>
      <c r="UE135" s="87"/>
      <c r="UF135" s="87"/>
      <c r="UG135" s="87"/>
      <c r="UH135" s="87"/>
      <c r="UI135" s="87"/>
      <c r="UJ135" s="87"/>
      <c r="UK135" s="87"/>
      <c r="UL135" s="87"/>
      <c r="UM135" s="87"/>
      <c r="UN135" s="87"/>
      <c r="UO135" s="87"/>
      <c r="UP135" s="87"/>
      <c r="UQ135" s="87"/>
      <c r="UR135" s="87"/>
      <c r="US135" s="87"/>
      <c r="UT135" s="87"/>
      <c r="UU135" s="87"/>
      <c r="UV135" s="87"/>
      <c r="UW135" s="87"/>
      <c r="UX135" s="87"/>
      <c r="UY135" s="87"/>
      <c r="UZ135" s="87"/>
      <c r="VA135" s="87"/>
      <c r="VB135" s="87"/>
      <c r="VC135" s="87"/>
      <c r="VD135" s="87"/>
      <c r="VE135" s="87"/>
      <c r="VF135" s="87"/>
      <c r="VG135" s="87"/>
      <c r="VH135" s="87"/>
      <c r="VI135" s="87"/>
      <c r="VJ135" s="87"/>
      <c r="VK135" s="87"/>
      <c r="VL135" s="87"/>
      <c r="VM135" s="87"/>
      <c r="VN135" s="87"/>
      <c r="VO135" s="87"/>
      <c r="VP135" s="87"/>
      <c r="VQ135" s="87"/>
      <c r="VR135" s="87"/>
      <c r="VS135" s="87"/>
      <c r="VT135" s="87"/>
      <c r="VU135" s="87"/>
      <c r="VV135" s="87"/>
      <c r="VW135" s="87"/>
      <c r="VX135" s="87"/>
      <c r="VY135" s="87"/>
      <c r="VZ135" s="87"/>
      <c r="WA135" s="87"/>
      <c r="WB135" s="87"/>
      <c r="WC135" s="87"/>
      <c r="WD135" s="87"/>
      <c r="WE135" s="87"/>
      <c r="WF135" s="87"/>
      <c r="WG135" s="87"/>
      <c r="WH135" s="87"/>
      <c r="WI135" s="87"/>
      <c r="WJ135" s="87"/>
      <c r="WK135" s="87"/>
      <c r="WL135" s="87"/>
      <c r="WM135" s="87"/>
      <c r="WN135" s="87"/>
      <c r="WO135" s="87"/>
      <c r="WP135" s="87"/>
      <c r="WQ135" s="87"/>
      <c r="WR135" s="87"/>
      <c r="WS135" s="87"/>
      <c r="WT135" s="87"/>
      <c r="WU135" s="87"/>
      <c r="WV135" s="87"/>
      <c r="WW135" s="87"/>
      <c r="WX135" s="87"/>
      <c r="WY135" s="87"/>
      <c r="WZ135" s="87"/>
      <c r="XA135" s="87"/>
      <c r="XB135" s="87"/>
      <c r="XC135" s="87"/>
      <c r="XD135" s="87"/>
      <c r="XE135" s="87"/>
      <c r="XF135" s="87"/>
      <c r="XG135" s="87"/>
      <c r="XH135" s="87"/>
      <c r="XI135" s="87"/>
      <c r="XJ135" s="87"/>
      <c r="XK135" s="87"/>
      <c r="XL135" s="87"/>
      <c r="XM135" s="87"/>
      <c r="XN135" s="87"/>
      <c r="XO135" s="87"/>
      <c r="XP135" s="87"/>
      <c r="XQ135" s="87"/>
      <c r="XR135" s="87"/>
      <c r="XS135" s="87"/>
      <c r="XT135" s="87"/>
      <c r="XU135" s="87"/>
      <c r="XV135" s="87"/>
      <c r="XW135" s="87"/>
      <c r="XX135" s="87"/>
      <c r="XY135" s="87"/>
      <c r="XZ135" s="87"/>
      <c r="YA135" s="87"/>
      <c r="YB135" s="87"/>
      <c r="YC135" s="87"/>
      <c r="YD135" s="87"/>
      <c r="YE135" s="87"/>
      <c r="YF135" s="87"/>
      <c r="YG135" s="87"/>
      <c r="YH135" s="87"/>
      <c r="YI135" s="87"/>
      <c r="YJ135" s="87"/>
      <c r="YK135" s="87"/>
      <c r="YL135" s="87"/>
      <c r="YM135" s="87"/>
      <c r="YN135" s="87"/>
      <c r="YO135" s="87"/>
      <c r="YP135" s="87"/>
      <c r="YQ135" s="87"/>
      <c r="YR135" s="87"/>
      <c r="YS135" s="87"/>
      <c r="YT135" s="87"/>
      <c r="YU135" s="87"/>
      <c r="YV135" s="87"/>
      <c r="YW135" s="87"/>
      <c r="YX135" s="87"/>
      <c r="YY135" s="87"/>
      <c r="YZ135" s="87"/>
      <c r="ZA135" s="87"/>
      <c r="ZB135" s="87"/>
      <c r="ZC135" s="87"/>
      <c r="ZD135" s="87"/>
      <c r="ZE135" s="87"/>
      <c r="ZF135" s="87"/>
      <c r="ZG135" s="87"/>
      <c r="ZH135" s="87"/>
      <c r="ZI135" s="87"/>
      <c r="ZJ135" s="87"/>
      <c r="ZK135" s="87"/>
      <c r="ZL135" s="87"/>
      <c r="ZM135" s="87"/>
      <c r="ZN135" s="87"/>
      <c r="ZO135" s="87"/>
      <c r="ZP135" s="87"/>
      <c r="ZQ135" s="87"/>
      <c r="ZR135" s="87"/>
      <c r="ZS135" s="87"/>
      <c r="ZT135" s="87"/>
      <c r="ZU135" s="87"/>
      <c r="ZV135" s="87"/>
      <c r="ZW135" s="87"/>
      <c r="ZX135" s="87"/>
      <c r="ZY135" s="87"/>
      <c r="ZZ135" s="87"/>
      <c r="AAA135" s="87"/>
      <c r="AAB135" s="87"/>
      <c r="AAC135" s="87"/>
      <c r="AAD135" s="87"/>
      <c r="AAE135" s="87"/>
      <c r="AAF135" s="87"/>
      <c r="AAG135" s="87"/>
      <c r="AAH135" s="87"/>
      <c r="AAI135" s="87"/>
      <c r="AAJ135" s="87"/>
      <c r="AAK135" s="87"/>
      <c r="AAL135" s="87"/>
      <c r="AAM135" s="87"/>
      <c r="AAN135" s="87"/>
      <c r="AAO135" s="87"/>
      <c r="AAP135" s="87"/>
      <c r="AAQ135" s="87"/>
      <c r="AAR135" s="87"/>
      <c r="AAS135" s="87"/>
      <c r="AAT135" s="87"/>
      <c r="AAU135" s="87"/>
      <c r="AAV135" s="87"/>
      <c r="AAW135" s="87"/>
      <c r="AAX135" s="87"/>
      <c r="AAY135" s="87"/>
      <c r="AAZ135" s="87"/>
      <c r="ABA135" s="87"/>
      <c r="ABB135" s="87"/>
      <c r="ABC135" s="87"/>
      <c r="ABD135" s="87"/>
      <c r="ABE135" s="87"/>
      <c r="ABF135" s="87"/>
      <c r="ABG135" s="87"/>
      <c r="ABH135" s="87"/>
      <c r="ABI135" s="87"/>
      <c r="ABJ135" s="87"/>
      <c r="ABK135" s="87"/>
      <c r="ABL135" s="87"/>
      <c r="ABM135" s="87"/>
      <c r="ABN135" s="87"/>
      <c r="ABO135" s="87"/>
      <c r="ABP135" s="87"/>
      <c r="ABQ135" s="87"/>
      <c r="ABR135" s="87"/>
      <c r="ABS135" s="87"/>
      <c r="ABT135" s="87"/>
      <c r="ABU135" s="87"/>
      <c r="ABV135" s="87"/>
      <c r="ABW135" s="87"/>
      <c r="ABX135" s="87"/>
      <c r="ABY135" s="87"/>
      <c r="ABZ135" s="87"/>
      <c r="ACA135" s="87"/>
      <c r="ACB135" s="87"/>
      <c r="ACC135" s="87"/>
      <c r="ACD135" s="87"/>
      <c r="ACE135" s="87"/>
      <c r="ACF135" s="87"/>
      <c r="ACG135" s="87"/>
      <c r="ACH135" s="87"/>
      <c r="ACI135" s="87"/>
      <c r="ACJ135" s="87"/>
      <c r="ACK135" s="87"/>
      <c r="ACL135" s="87"/>
      <c r="ACM135" s="87"/>
      <c r="ACN135" s="87"/>
      <c r="ACO135" s="87"/>
      <c r="ACP135" s="87"/>
      <c r="ACQ135" s="87"/>
      <c r="ACR135" s="87"/>
      <c r="ACS135" s="87"/>
      <c r="ACT135" s="87"/>
      <c r="ACU135" s="87"/>
      <c r="ACV135" s="87"/>
      <c r="ACW135" s="87"/>
      <c r="ACX135" s="87"/>
      <c r="ACY135" s="87"/>
      <c r="ACZ135" s="87"/>
      <c r="ADA135" s="87"/>
      <c r="ADB135" s="87"/>
      <c r="ADC135" s="87"/>
      <c r="ADD135" s="87"/>
      <c r="ADE135" s="87"/>
      <c r="ADF135" s="87"/>
      <c r="ADG135" s="87"/>
      <c r="ADH135" s="87"/>
      <c r="ADI135" s="87"/>
      <c r="ADJ135" s="87"/>
      <c r="ADK135" s="87"/>
      <c r="ADL135" s="87"/>
      <c r="ADM135" s="87"/>
      <c r="ADN135" s="87"/>
      <c r="ADO135" s="87"/>
      <c r="ADP135" s="87"/>
      <c r="ADQ135" s="87"/>
      <c r="ADR135" s="87"/>
      <c r="ADS135" s="87"/>
      <c r="ADT135" s="87"/>
      <c r="ADU135" s="87"/>
      <c r="ADV135" s="87"/>
      <c r="ADW135" s="87"/>
      <c r="ADX135" s="87"/>
      <c r="ADY135" s="87"/>
      <c r="ADZ135" s="87"/>
      <c r="AEA135" s="87"/>
      <c r="AEB135" s="87"/>
      <c r="AEC135" s="87"/>
      <c r="AED135" s="87"/>
      <c r="AEE135" s="87"/>
      <c r="AEF135" s="87"/>
      <c r="AEG135" s="87"/>
      <c r="AEH135" s="87"/>
      <c r="AEI135" s="87"/>
      <c r="AEJ135" s="87"/>
      <c r="AEK135" s="87"/>
      <c r="AEL135" s="87"/>
      <c r="AEM135" s="87"/>
      <c r="AEN135" s="87"/>
      <c r="AEO135" s="87"/>
      <c r="AEP135" s="87"/>
      <c r="AEQ135" s="87"/>
      <c r="AER135" s="87"/>
      <c r="AES135" s="87"/>
      <c r="AET135" s="87"/>
      <c r="AEU135" s="87"/>
      <c r="AEV135" s="87"/>
      <c r="AEW135" s="87"/>
      <c r="AEX135" s="87"/>
      <c r="AEY135" s="87"/>
      <c r="AEZ135" s="87"/>
      <c r="AFA135" s="87"/>
      <c r="AFB135" s="87"/>
      <c r="AFC135" s="87"/>
      <c r="AFD135" s="87"/>
      <c r="AFE135" s="87"/>
      <c r="AFF135" s="87"/>
      <c r="AFG135" s="87"/>
      <c r="AFH135" s="87"/>
      <c r="AFI135" s="87"/>
      <c r="AFJ135" s="87"/>
      <c r="AFK135" s="87"/>
      <c r="AFL135" s="87"/>
      <c r="AFM135" s="87"/>
      <c r="AFN135" s="87"/>
      <c r="AFO135" s="87"/>
      <c r="AFP135" s="87"/>
      <c r="AFQ135" s="87"/>
      <c r="AFR135" s="87"/>
      <c r="AFS135" s="87"/>
      <c r="AFT135" s="87"/>
      <c r="AFU135" s="87"/>
      <c r="AFV135" s="87"/>
      <c r="AFW135" s="87"/>
      <c r="AFX135" s="87"/>
      <c r="AFY135" s="87"/>
      <c r="AFZ135" s="87"/>
      <c r="AGA135" s="87"/>
      <c r="AGB135" s="87"/>
      <c r="AGC135" s="87"/>
      <c r="AGD135" s="87"/>
      <c r="AGE135" s="87"/>
      <c r="AGF135" s="87"/>
      <c r="AGG135" s="87"/>
      <c r="AGH135" s="87"/>
      <c r="AGI135" s="87"/>
      <c r="AGJ135" s="87"/>
      <c r="AGK135" s="87"/>
      <c r="AGL135" s="87"/>
      <c r="AGM135" s="87"/>
      <c r="AGN135" s="87"/>
      <c r="AGO135" s="87"/>
      <c r="AGP135" s="87"/>
      <c r="AGQ135" s="87"/>
      <c r="AGR135" s="87"/>
      <c r="AGS135" s="87"/>
      <c r="AGT135" s="87"/>
      <c r="AGU135" s="87"/>
      <c r="AGV135" s="87"/>
      <c r="AGW135" s="87"/>
      <c r="AGX135" s="87"/>
      <c r="AGY135" s="87"/>
      <c r="AGZ135" s="87"/>
      <c r="AHA135" s="87"/>
      <c r="AHB135" s="87"/>
      <c r="AHC135" s="87"/>
      <c r="AHD135" s="87"/>
      <c r="AHE135" s="87"/>
      <c r="AHF135" s="87"/>
      <c r="AHG135" s="87"/>
      <c r="AHH135" s="87"/>
      <c r="AHI135" s="87"/>
      <c r="AHJ135" s="87"/>
      <c r="AHK135" s="87"/>
      <c r="AHL135" s="87"/>
      <c r="AHM135" s="87"/>
      <c r="AHN135" s="87"/>
      <c r="AHO135" s="87"/>
      <c r="AHP135" s="87"/>
      <c r="AHQ135" s="87"/>
      <c r="AHR135" s="87"/>
      <c r="AHS135" s="87"/>
      <c r="AHT135" s="87"/>
      <c r="AHU135" s="87"/>
      <c r="AHV135" s="87"/>
      <c r="AHW135" s="87"/>
      <c r="AHX135" s="87"/>
      <c r="AHY135" s="87"/>
      <c r="AHZ135" s="87"/>
      <c r="AIA135" s="87"/>
      <c r="AIB135" s="87"/>
      <c r="AIC135" s="87"/>
      <c r="AID135" s="87"/>
      <c r="AIE135" s="87"/>
      <c r="AIF135" s="87"/>
      <c r="AIG135" s="87"/>
      <c r="AIH135" s="87"/>
      <c r="AII135" s="87"/>
      <c r="AIJ135" s="87"/>
      <c r="AIK135" s="87"/>
      <c r="AIL135" s="87"/>
      <c r="AIM135" s="87"/>
      <c r="AIN135" s="87"/>
      <c r="AIO135" s="87"/>
      <c r="AIP135" s="87"/>
      <c r="AIQ135" s="87"/>
      <c r="AIR135" s="87"/>
      <c r="AIS135" s="87"/>
      <c r="AIT135" s="87"/>
      <c r="AIU135" s="87"/>
      <c r="AIV135" s="87"/>
      <c r="AIW135" s="87"/>
      <c r="AIX135" s="87"/>
      <c r="AIY135" s="87"/>
      <c r="AIZ135" s="87"/>
      <c r="AJA135" s="87"/>
      <c r="AJB135" s="87"/>
      <c r="AJC135" s="87"/>
      <c r="AJD135" s="87"/>
      <c r="AJE135" s="87"/>
      <c r="AJF135" s="87"/>
      <c r="AJG135" s="87"/>
      <c r="AJH135" s="87"/>
      <c r="AJI135" s="87"/>
      <c r="AJJ135" s="87"/>
      <c r="AJK135" s="87"/>
      <c r="AJL135" s="87"/>
      <c r="AJM135" s="87"/>
      <c r="AJN135" s="87"/>
      <c r="AJO135" s="87"/>
      <c r="AJP135" s="87"/>
      <c r="AJQ135" s="87"/>
      <c r="AJR135" s="87"/>
      <c r="AJS135" s="87"/>
      <c r="AJT135" s="87"/>
      <c r="AJU135" s="87"/>
      <c r="AJV135" s="87"/>
      <c r="AJW135" s="87"/>
      <c r="AJX135" s="87"/>
      <c r="AJY135" s="87"/>
      <c r="AJZ135" s="87"/>
      <c r="AKA135" s="87"/>
      <c r="AKB135" s="87"/>
      <c r="AKC135" s="87"/>
      <c r="AKD135" s="87"/>
      <c r="AKE135" s="87"/>
      <c r="AKF135" s="87"/>
      <c r="AKG135" s="87"/>
      <c r="AKH135" s="87"/>
      <c r="AKI135" s="87"/>
      <c r="AKJ135" s="87"/>
      <c r="AKK135" s="87"/>
      <c r="AKL135" s="87"/>
      <c r="AKM135" s="87"/>
      <c r="AKN135" s="87"/>
      <c r="AKO135" s="87"/>
      <c r="AKP135" s="87"/>
      <c r="AKQ135" s="87"/>
      <c r="AKR135" s="87"/>
      <c r="AKS135" s="87"/>
      <c r="AKT135" s="87"/>
      <c r="AKU135" s="87"/>
      <c r="AKV135" s="87"/>
      <c r="AKW135" s="87"/>
      <c r="AKX135" s="87"/>
      <c r="AKY135" s="87"/>
      <c r="AKZ135" s="87"/>
      <c r="ALA135" s="87"/>
      <c r="ALB135" s="87"/>
      <c r="ALC135" s="87"/>
      <c r="ALD135" s="87"/>
      <c r="ALE135" s="87"/>
      <c r="ALF135" s="87"/>
      <c r="ALG135" s="87"/>
      <c r="ALH135" s="87"/>
      <c r="ALI135" s="87"/>
      <c r="ALJ135" s="87"/>
      <c r="ALK135" s="87"/>
      <c r="ALL135" s="87"/>
      <c r="ALM135" s="87"/>
      <c r="ALN135" s="87"/>
      <c r="ALO135" s="87"/>
      <c r="ALP135" s="87"/>
      <c r="ALQ135" s="87"/>
      <c r="ALR135" s="87"/>
      <c r="ALS135" s="87"/>
      <c r="ALT135" s="87"/>
      <c r="ALU135" s="87"/>
      <c r="ALV135" s="87"/>
      <c r="ALW135" s="87"/>
      <c r="ALX135" s="87"/>
      <c r="ALY135" s="87"/>
      <c r="ALZ135" s="87"/>
      <c r="AMA135" s="87"/>
      <c r="AMB135" s="87"/>
      <c r="AMC135" s="87"/>
      <c r="AMD135" s="87"/>
      <c r="AME135" s="87"/>
      <c r="AMF135" s="87"/>
      <c r="AMG135" s="87"/>
      <c r="AMH135" s="87"/>
      <c r="AMI135" s="87"/>
      <c r="AMJ135" s="87"/>
      <c r="AMK135" s="87"/>
      <c r="AML135" s="87"/>
      <c r="AMM135" s="87"/>
      <c r="AMN135" s="87"/>
      <c r="AMO135" s="87"/>
      <c r="AMP135" s="87"/>
      <c r="AMQ135" s="87"/>
      <c r="AMR135" s="87"/>
      <c r="AMS135" s="87"/>
      <c r="AMT135" s="87"/>
      <c r="AMU135" s="87"/>
      <c r="AMV135" s="87"/>
      <c r="AMW135" s="87"/>
      <c r="AMX135" s="87"/>
      <c r="AMY135" s="87"/>
      <c r="AMZ135" s="87"/>
      <c r="ANA135" s="87"/>
      <c r="ANB135" s="87"/>
      <c r="ANC135" s="87"/>
      <c r="AND135" s="87"/>
      <c r="ANE135" s="87"/>
      <c r="ANF135" s="87"/>
      <c r="ANG135" s="87"/>
      <c r="ANH135" s="87"/>
      <c r="ANI135" s="87"/>
      <c r="ANJ135" s="87"/>
      <c r="ANK135" s="87"/>
      <c r="ANL135" s="87"/>
      <c r="ANM135" s="87"/>
      <c r="ANN135" s="87"/>
      <c r="ANO135" s="87"/>
      <c r="ANP135" s="87"/>
      <c r="ANQ135" s="87"/>
      <c r="ANR135" s="87"/>
      <c r="ANS135" s="87"/>
      <c r="ANT135" s="87"/>
      <c r="ANU135" s="87"/>
      <c r="ANV135" s="87"/>
      <c r="ANW135" s="87"/>
      <c r="ANX135" s="87"/>
      <c r="ANY135" s="87"/>
      <c r="ANZ135" s="87"/>
      <c r="AOA135" s="87"/>
      <c r="AOB135" s="87"/>
      <c r="AOC135" s="87"/>
      <c r="AOD135" s="87"/>
      <c r="AOE135" s="87"/>
      <c r="AOF135" s="87"/>
      <c r="AOG135" s="87"/>
      <c r="AOH135" s="87"/>
      <c r="AOI135" s="87"/>
      <c r="AOJ135" s="87"/>
      <c r="AOK135" s="87"/>
      <c r="AOL135" s="87"/>
      <c r="AOM135" s="87"/>
      <c r="AON135" s="87"/>
      <c r="AOO135" s="87"/>
      <c r="AOP135" s="87"/>
      <c r="AOQ135" s="87"/>
      <c r="AOR135" s="87"/>
      <c r="AOS135" s="87"/>
      <c r="AOT135" s="87"/>
      <c r="AOU135" s="87"/>
      <c r="AOV135" s="87"/>
      <c r="AOW135" s="87"/>
      <c r="AOX135" s="87"/>
      <c r="AOY135" s="87"/>
      <c r="AOZ135" s="87"/>
      <c r="APA135" s="87"/>
      <c r="APB135" s="87"/>
      <c r="APC135" s="87"/>
      <c r="APD135" s="87"/>
      <c r="APE135" s="87"/>
      <c r="APF135" s="87"/>
      <c r="APG135" s="87"/>
      <c r="APH135" s="87"/>
      <c r="API135" s="87"/>
      <c r="APJ135" s="87"/>
      <c r="APK135" s="87"/>
      <c r="APL135" s="87"/>
      <c r="APM135" s="87"/>
      <c r="APN135" s="87"/>
      <c r="APO135" s="87"/>
      <c r="APP135" s="87"/>
      <c r="APQ135" s="87"/>
      <c r="APR135" s="87"/>
      <c r="APS135" s="87"/>
      <c r="APT135" s="87"/>
      <c r="APU135" s="87"/>
      <c r="APV135" s="87"/>
      <c r="APW135" s="87"/>
      <c r="APX135" s="87"/>
      <c r="APY135" s="87"/>
      <c r="APZ135" s="87"/>
      <c r="AQA135" s="87"/>
      <c r="AQB135" s="87"/>
      <c r="AQC135" s="87"/>
      <c r="AQD135" s="87"/>
      <c r="AQE135" s="87"/>
      <c r="AQF135" s="87"/>
      <c r="AQG135" s="87"/>
      <c r="AQH135" s="87"/>
      <c r="AQI135" s="87"/>
      <c r="AQJ135" s="87"/>
      <c r="AQK135" s="87"/>
      <c r="AQL135" s="87"/>
      <c r="AQM135" s="87"/>
      <c r="AQN135" s="87"/>
      <c r="AQO135" s="87"/>
      <c r="AQP135" s="87"/>
      <c r="AQQ135" s="87"/>
      <c r="AQR135" s="87"/>
      <c r="AQS135" s="87"/>
      <c r="AQT135" s="87"/>
      <c r="AQU135" s="87"/>
      <c r="AQV135" s="87"/>
      <c r="AQW135" s="87"/>
      <c r="AQX135" s="87"/>
      <c r="AQY135" s="87"/>
      <c r="AQZ135" s="87"/>
      <c r="ARA135" s="87"/>
      <c r="ARB135" s="87"/>
      <c r="ARC135" s="87"/>
      <c r="ARD135" s="87"/>
      <c r="ARE135" s="87"/>
      <c r="ARF135" s="87"/>
      <c r="ARG135" s="87"/>
      <c r="ARH135" s="87"/>
      <c r="ARI135" s="87"/>
      <c r="ARJ135" s="87"/>
      <c r="ARK135" s="87"/>
      <c r="ARL135" s="87"/>
      <c r="ARM135" s="87"/>
      <c r="ARN135" s="87"/>
      <c r="ARO135" s="87"/>
      <c r="ARP135" s="87"/>
      <c r="ARQ135" s="87"/>
      <c r="ARR135" s="87"/>
      <c r="ARS135" s="87"/>
      <c r="ART135" s="87"/>
      <c r="ARU135" s="87"/>
      <c r="ARV135" s="87"/>
      <c r="ARW135" s="87"/>
      <c r="ARX135" s="87"/>
      <c r="ARY135" s="87"/>
      <c r="ARZ135" s="87"/>
      <c r="ASA135" s="87"/>
      <c r="ASB135" s="87"/>
      <c r="ASC135" s="87"/>
      <c r="ASD135" s="87"/>
      <c r="ASE135" s="87"/>
      <c r="ASF135" s="87"/>
      <c r="ASG135" s="87"/>
      <c r="ASH135" s="87"/>
      <c r="ASI135" s="87"/>
      <c r="ASJ135" s="87"/>
      <c r="ASK135" s="87"/>
      <c r="ASL135" s="87"/>
      <c r="ASM135" s="87"/>
      <c r="ASN135" s="87"/>
      <c r="ASO135" s="87"/>
      <c r="ASP135" s="87"/>
      <c r="ASQ135" s="87"/>
      <c r="ASR135" s="87"/>
      <c r="ASS135" s="87"/>
      <c r="AST135" s="87"/>
      <c r="ASU135" s="87"/>
      <c r="ASV135" s="87"/>
      <c r="ASW135" s="87"/>
      <c r="ASX135" s="87"/>
      <c r="ASY135" s="87"/>
      <c r="ASZ135" s="87"/>
      <c r="ATA135" s="87"/>
      <c r="ATB135" s="87"/>
      <c r="ATC135" s="87"/>
      <c r="ATD135" s="87"/>
      <c r="ATE135" s="87"/>
      <c r="ATF135" s="87"/>
      <c r="ATG135" s="87"/>
      <c r="ATH135" s="87"/>
      <c r="ATI135" s="87"/>
      <c r="ATJ135" s="87"/>
      <c r="ATK135" s="87"/>
      <c r="ATL135" s="87"/>
      <c r="ATM135" s="87"/>
      <c r="ATN135" s="87"/>
      <c r="ATO135" s="87"/>
      <c r="ATP135" s="87"/>
      <c r="ATQ135" s="87"/>
      <c r="ATR135" s="87"/>
      <c r="ATS135" s="87"/>
      <c r="ATT135" s="87"/>
      <c r="ATU135" s="87"/>
      <c r="ATV135" s="87"/>
      <c r="ATW135" s="87"/>
      <c r="ATX135" s="87"/>
      <c r="ATY135" s="87"/>
      <c r="ATZ135" s="87"/>
      <c r="AUA135" s="87"/>
      <c r="AUB135" s="87"/>
      <c r="AUC135" s="87"/>
      <c r="AUD135" s="87"/>
      <c r="AUE135" s="87"/>
      <c r="AUF135" s="87"/>
      <c r="AUG135" s="87"/>
      <c r="AUH135" s="87"/>
      <c r="AUI135" s="87"/>
      <c r="AUJ135" s="87"/>
      <c r="AUK135" s="87"/>
      <c r="AUL135" s="87"/>
      <c r="AUM135" s="87"/>
      <c r="AUN135" s="87"/>
      <c r="AUO135" s="87"/>
      <c r="AUP135" s="87"/>
      <c r="AUQ135" s="87"/>
      <c r="AUR135" s="87"/>
      <c r="AUS135" s="87"/>
      <c r="AUT135" s="87"/>
      <c r="AUU135" s="87"/>
      <c r="AUV135" s="87"/>
      <c r="AUW135" s="87"/>
      <c r="AUX135" s="87"/>
      <c r="AUY135" s="87"/>
      <c r="AUZ135" s="87"/>
      <c r="AVA135" s="87"/>
      <c r="AVB135" s="87"/>
      <c r="AVC135" s="87"/>
      <c r="AVD135" s="87"/>
      <c r="AVE135" s="87"/>
      <c r="AVF135" s="87"/>
      <c r="AVG135" s="87"/>
      <c r="AVH135" s="87"/>
      <c r="AVI135" s="87"/>
      <c r="AVJ135" s="87"/>
      <c r="AVK135" s="87"/>
      <c r="AVL135" s="87"/>
      <c r="AVM135" s="87"/>
      <c r="AVN135" s="87"/>
      <c r="AVO135" s="87"/>
      <c r="AVP135" s="87"/>
      <c r="AVQ135" s="87"/>
      <c r="AVR135" s="87"/>
      <c r="AVS135" s="87"/>
      <c r="AVT135" s="87"/>
      <c r="AVU135" s="87"/>
      <c r="AVV135" s="87"/>
      <c r="AVW135" s="87"/>
      <c r="AVX135" s="87"/>
      <c r="AVY135" s="87"/>
      <c r="AVZ135" s="87"/>
      <c r="AWA135" s="87"/>
      <c r="AWB135" s="87"/>
      <c r="AWC135" s="87"/>
      <c r="AWD135" s="87"/>
      <c r="AWE135" s="87"/>
      <c r="AWF135" s="87"/>
      <c r="AWG135" s="87"/>
      <c r="AWH135" s="87"/>
      <c r="AWI135" s="87"/>
      <c r="AWJ135" s="87"/>
      <c r="AWK135" s="87"/>
      <c r="AWL135" s="87"/>
      <c r="AWM135" s="87"/>
      <c r="AWN135" s="87"/>
      <c r="AWO135" s="87"/>
      <c r="AWP135" s="87"/>
      <c r="AWQ135" s="87"/>
      <c r="AWR135" s="87"/>
      <c r="AWS135" s="87"/>
      <c r="AWT135" s="87"/>
      <c r="AWU135" s="87"/>
      <c r="AWV135" s="87"/>
      <c r="AWW135" s="87"/>
      <c r="AWX135" s="87"/>
      <c r="AWY135" s="87"/>
      <c r="AWZ135" s="87"/>
      <c r="AXA135" s="87"/>
      <c r="AXB135" s="87"/>
      <c r="AXC135" s="87"/>
      <c r="AXD135" s="87"/>
      <c r="AXE135" s="87"/>
      <c r="AXF135" s="87"/>
      <c r="AXG135" s="87"/>
      <c r="AXH135" s="87"/>
      <c r="AXI135" s="87"/>
      <c r="AXJ135" s="87"/>
      <c r="AXK135" s="87"/>
      <c r="AXL135" s="87"/>
      <c r="AXM135" s="87"/>
      <c r="AXN135" s="87"/>
      <c r="AXO135" s="87"/>
      <c r="AXP135" s="87"/>
      <c r="AXQ135" s="87"/>
      <c r="AXR135" s="87"/>
      <c r="AXS135" s="87"/>
      <c r="AXT135" s="87"/>
      <c r="AXU135" s="87"/>
      <c r="AXV135" s="87"/>
      <c r="AXW135" s="87"/>
      <c r="AXX135" s="87"/>
      <c r="AXY135" s="87"/>
      <c r="AXZ135" s="87"/>
      <c r="AYA135" s="87"/>
      <c r="AYB135" s="87"/>
      <c r="AYC135" s="87"/>
      <c r="AYD135" s="87"/>
      <c r="AYE135" s="87"/>
      <c r="AYF135" s="87"/>
      <c r="AYG135" s="87"/>
      <c r="AYH135" s="87"/>
      <c r="AYI135" s="87"/>
      <c r="AYJ135" s="87"/>
      <c r="AYK135" s="87"/>
      <c r="AYL135" s="87"/>
      <c r="AYM135" s="87"/>
      <c r="AYN135" s="87"/>
      <c r="AYO135" s="87"/>
      <c r="AYP135" s="87"/>
      <c r="AYQ135" s="87"/>
      <c r="AYR135" s="87"/>
      <c r="AYS135" s="87"/>
      <c r="AYT135" s="87"/>
      <c r="AYU135" s="87"/>
      <c r="AYV135" s="87"/>
      <c r="AYW135" s="87"/>
      <c r="AYX135" s="87"/>
      <c r="AYY135" s="87"/>
      <c r="AYZ135" s="87"/>
      <c r="AZA135" s="87"/>
      <c r="AZB135" s="87"/>
      <c r="AZC135" s="87"/>
      <c r="AZD135" s="87"/>
      <c r="AZE135" s="87"/>
      <c r="AZF135" s="87"/>
      <c r="AZG135" s="87"/>
      <c r="AZH135" s="87"/>
      <c r="AZI135" s="87"/>
      <c r="AZJ135" s="87"/>
      <c r="AZK135" s="87"/>
      <c r="AZL135" s="87"/>
      <c r="AZM135" s="87"/>
      <c r="AZN135" s="87"/>
      <c r="AZO135" s="87"/>
      <c r="AZP135" s="87"/>
      <c r="AZQ135" s="87"/>
      <c r="AZR135" s="87"/>
      <c r="AZS135" s="87"/>
      <c r="AZT135" s="87"/>
      <c r="AZU135" s="87"/>
      <c r="AZV135" s="87"/>
      <c r="AZW135" s="87"/>
      <c r="AZX135" s="87"/>
      <c r="AZY135" s="87"/>
      <c r="AZZ135" s="87"/>
      <c r="BAA135" s="87"/>
      <c r="BAB135" s="87"/>
      <c r="BAC135" s="87"/>
      <c r="BAD135" s="87"/>
      <c r="BAE135" s="87"/>
      <c r="BAF135" s="87"/>
      <c r="BAG135" s="87"/>
      <c r="BAH135" s="87"/>
      <c r="BAI135" s="87"/>
      <c r="BAJ135" s="87"/>
      <c r="BAK135" s="87"/>
      <c r="BAL135" s="87"/>
      <c r="BAM135" s="87"/>
      <c r="BAN135" s="87"/>
      <c r="BAO135" s="87"/>
      <c r="BAP135" s="87"/>
      <c r="BAQ135" s="87"/>
      <c r="BAR135" s="87"/>
      <c r="BAS135" s="87"/>
      <c r="BAT135" s="87"/>
      <c r="BAU135" s="87"/>
      <c r="BAV135" s="87"/>
      <c r="BAW135" s="87"/>
      <c r="BAX135" s="87"/>
      <c r="BAY135" s="87"/>
      <c r="BAZ135" s="87"/>
      <c r="BBA135" s="87"/>
      <c r="BBB135" s="87"/>
      <c r="BBC135" s="87"/>
      <c r="BBD135" s="87"/>
      <c r="BBE135" s="87"/>
      <c r="BBF135" s="87"/>
      <c r="BBG135" s="87"/>
      <c r="BBH135" s="87"/>
      <c r="BBI135" s="87"/>
      <c r="BBJ135" s="87"/>
      <c r="BBK135" s="87"/>
      <c r="BBL135" s="87"/>
      <c r="BBM135" s="87"/>
      <c r="BBN135" s="87"/>
      <c r="BBO135" s="87"/>
      <c r="BBP135" s="87"/>
      <c r="BBQ135" s="87"/>
      <c r="BBR135" s="87"/>
      <c r="BBS135" s="87"/>
      <c r="BBT135" s="87"/>
      <c r="BBU135" s="87"/>
      <c r="BBV135" s="87"/>
      <c r="BBW135" s="87"/>
      <c r="BBX135" s="87"/>
      <c r="BBY135" s="87"/>
      <c r="BBZ135" s="87"/>
      <c r="BCA135" s="87"/>
      <c r="BCB135" s="87"/>
      <c r="BCC135" s="87"/>
      <c r="BCD135" s="87"/>
      <c r="BCE135" s="87"/>
      <c r="BCF135" s="87"/>
      <c r="BCG135" s="87"/>
      <c r="BCH135" s="87"/>
      <c r="BCI135" s="87"/>
      <c r="BCJ135" s="87"/>
      <c r="BCK135" s="87"/>
      <c r="BCL135" s="87"/>
      <c r="BCM135" s="87"/>
      <c r="BCN135" s="87"/>
      <c r="BCO135" s="87"/>
      <c r="BCP135" s="87"/>
      <c r="BCQ135" s="87"/>
      <c r="BCR135" s="87"/>
      <c r="BCS135" s="87"/>
      <c r="BCT135" s="87"/>
      <c r="BCU135" s="87"/>
      <c r="BCV135" s="87"/>
      <c r="BCW135" s="87"/>
      <c r="BCX135" s="87"/>
      <c r="BCY135" s="87"/>
      <c r="BCZ135" s="87"/>
      <c r="BDA135" s="87"/>
      <c r="BDB135" s="87"/>
      <c r="BDC135" s="87"/>
      <c r="BDD135" s="87"/>
      <c r="BDE135" s="87"/>
      <c r="BDF135" s="87"/>
      <c r="BDG135" s="87"/>
      <c r="BDH135" s="87"/>
      <c r="BDI135" s="87"/>
      <c r="BDJ135" s="87"/>
      <c r="BDK135" s="87"/>
      <c r="BDL135" s="87"/>
      <c r="BDM135" s="87"/>
      <c r="BDN135" s="87"/>
      <c r="BDO135" s="87"/>
      <c r="BDP135" s="87"/>
      <c r="BDQ135" s="87"/>
      <c r="BDR135" s="87"/>
      <c r="BDS135" s="87"/>
      <c r="BDT135" s="87"/>
      <c r="BDU135" s="87"/>
      <c r="BDV135" s="87"/>
      <c r="BDW135" s="87"/>
      <c r="BDX135" s="87"/>
      <c r="BDY135" s="87"/>
      <c r="BDZ135" s="87"/>
      <c r="BEA135" s="87"/>
      <c r="BEB135" s="87"/>
      <c r="BEC135" s="87"/>
      <c r="BED135" s="87"/>
      <c r="BEE135" s="87"/>
      <c r="BEF135" s="87"/>
      <c r="BEG135" s="87"/>
      <c r="BEH135" s="87"/>
      <c r="BEI135" s="87"/>
      <c r="BEJ135" s="87"/>
      <c r="BEK135" s="87"/>
      <c r="BEL135" s="87"/>
      <c r="BEM135" s="87"/>
      <c r="BEN135" s="87"/>
      <c r="BEO135" s="87"/>
      <c r="BEP135" s="87"/>
      <c r="BEQ135" s="87"/>
      <c r="BER135" s="87"/>
      <c r="BES135" s="87"/>
      <c r="BET135" s="87"/>
      <c r="BEU135" s="87"/>
      <c r="BEV135" s="87"/>
      <c r="BEW135" s="87"/>
      <c r="BEX135" s="87"/>
      <c r="BEY135" s="87"/>
      <c r="BEZ135" s="87"/>
      <c r="BFA135" s="87"/>
      <c r="BFB135" s="87"/>
      <c r="BFC135" s="87"/>
      <c r="BFD135" s="87"/>
      <c r="BFE135" s="87"/>
      <c r="BFF135" s="87"/>
      <c r="BFG135" s="87"/>
      <c r="BFH135" s="87"/>
      <c r="BFI135" s="87"/>
      <c r="BFJ135" s="87"/>
      <c r="BFK135" s="87"/>
      <c r="BFL135" s="87"/>
      <c r="BFM135" s="87"/>
      <c r="BFN135" s="87"/>
      <c r="BFO135" s="87"/>
      <c r="BFP135" s="87"/>
      <c r="BFQ135" s="87"/>
      <c r="BFR135" s="87"/>
      <c r="BFS135" s="87"/>
      <c r="BFT135" s="87"/>
      <c r="BFU135" s="87"/>
      <c r="BFV135" s="87"/>
      <c r="BFW135" s="87"/>
      <c r="BFX135" s="87"/>
      <c r="BFY135" s="87"/>
      <c r="BFZ135" s="87"/>
      <c r="BGA135" s="87"/>
      <c r="BGB135" s="87"/>
      <c r="BGC135" s="87"/>
      <c r="BGD135" s="87"/>
      <c r="BGE135" s="87"/>
      <c r="BGF135" s="87"/>
      <c r="BGG135" s="87"/>
      <c r="BGH135" s="87"/>
      <c r="BGI135" s="87"/>
      <c r="BGJ135" s="87"/>
      <c r="BGK135" s="87"/>
      <c r="BGL135" s="87"/>
      <c r="BGM135" s="87"/>
      <c r="BGN135" s="87"/>
      <c r="BGO135" s="87"/>
      <c r="BGP135" s="87"/>
      <c r="BGQ135" s="87"/>
      <c r="BGR135" s="87"/>
      <c r="BGS135" s="87"/>
      <c r="BGT135" s="87"/>
      <c r="BGU135" s="87"/>
      <c r="BGV135" s="87"/>
      <c r="BGW135" s="87"/>
      <c r="BGX135" s="87"/>
      <c r="BGY135" s="87"/>
      <c r="BGZ135" s="87"/>
      <c r="BHA135" s="87"/>
      <c r="BHB135" s="87"/>
      <c r="BHC135" s="87"/>
      <c r="BHD135" s="87"/>
      <c r="BHE135" s="87"/>
      <c r="BHF135" s="87"/>
      <c r="BHG135" s="87"/>
      <c r="BHH135" s="87"/>
      <c r="BHI135" s="87"/>
      <c r="BHJ135" s="87"/>
      <c r="BHK135" s="87"/>
      <c r="BHL135" s="87"/>
      <c r="BHM135" s="87"/>
      <c r="BHN135" s="87"/>
      <c r="BHO135" s="87"/>
      <c r="BHP135" s="87"/>
      <c r="BHQ135" s="87"/>
      <c r="BHR135" s="87"/>
      <c r="BHS135" s="87"/>
      <c r="BHT135" s="87"/>
      <c r="BHU135" s="87"/>
      <c r="BHV135" s="87"/>
      <c r="BHW135" s="87"/>
      <c r="BHX135" s="87"/>
      <c r="BHY135" s="87"/>
      <c r="BHZ135" s="87"/>
      <c r="BIA135" s="87"/>
      <c r="BIB135" s="87"/>
      <c r="BIC135" s="87"/>
      <c r="BID135" s="87"/>
      <c r="BIE135" s="87"/>
      <c r="BIF135" s="87"/>
      <c r="BIG135" s="87"/>
      <c r="BIH135" s="87"/>
      <c r="BII135" s="87"/>
      <c r="BIJ135" s="87"/>
      <c r="BIK135" s="87"/>
      <c r="BIL135" s="87"/>
      <c r="BIM135" s="87"/>
      <c r="BIN135" s="87"/>
      <c r="BIO135" s="87"/>
      <c r="BIP135" s="87"/>
      <c r="BIQ135" s="87"/>
      <c r="BIR135" s="87"/>
      <c r="BIS135" s="87"/>
      <c r="BIT135" s="87"/>
      <c r="BIU135" s="87"/>
      <c r="BIV135" s="87"/>
      <c r="BIW135" s="87"/>
      <c r="BIX135" s="87"/>
      <c r="BIY135" s="87"/>
      <c r="BIZ135" s="87"/>
      <c r="BJA135" s="87"/>
      <c r="BJB135" s="87"/>
      <c r="BJC135" s="87"/>
      <c r="BJD135" s="87"/>
      <c r="BJE135" s="87"/>
      <c r="BJF135" s="87"/>
      <c r="BJG135" s="87"/>
      <c r="BJH135" s="87"/>
      <c r="BJI135" s="87"/>
      <c r="BJJ135" s="87"/>
      <c r="BJK135" s="87"/>
      <c r="BJL135" s="87"/>
      <c r="BJM135" s="87"/>
      <c r="BJN135" s="87"/>
      <c r="BJO135" s="87"/>
      <c r="BJP135" s="87"/>
      <c r="BJQ135" s="87"/>
      <c r="BJR135" s="87"/>
      <c r="BJS135" s="87"/>
      <c r="BJT135" s="87"/>
      <c r="BJU135" s="87"/>
      <c r="BJV135" s="87"/>
      <c r="BJW135" s="87"/>
      <c r="BJX135" s="87"/>
      <c r="BJY135" s="87"/>
      <c r="BJZ135" s="87"/>
      <c r="BKA135" s="87"/>
      <c r="BKB135" s="87"/>
      <c r="BKC135" s="87"/>
      <c r="BKD135" s="87"/>
      <c r="BKE135" s="87"/>
      <c r="BKF135" s="87"/>
      <c r="BKG135" s="87"/>
      <c r="BKH135" s="87"/>
      <c r="BKI135" s="87"/>
      <c r="BKJ135" s="87"/>
      <c r="BKK135" s="87"/>
      <c r="BKL135" s="87"/>
      <c r="BKM135" s="87"/>
      <c r="BKN135" s="87"/>
      <c r="BKO135" s="87"/>
      <c r="BKP135" s="87"/>
      <c r="BKQ135" s="87"/>
      <c r="BKR135" s="87"/>
      <c r="BKS135" s="87"/>
      <c r="BKT135" s="87"/>
      <c r="BKU135" s="87"/>
      <c r="BKV135" s="87"/>
      <c r="BKW135" s="87"/>
      <c r="BKX135" s="87"/>
      <c r="BKY135" s="87"/>
      <c r="BKZ135" s="87"/>
      <c r="BLA135" s="87"/>
      <c r="BLB135" s="87"/>
      <c r="BLC135" s="87"/>
      <c r="BLD135" s="87"/>
      <c r="BLE135" s="87"/>
      <c r="BLF135" s="87"/>
      <c r="BLG135" s="87"/>
      <c r="BLH135" s="87"/>
      <c r="BLI135" s="87"/>
      <c r="BLJ135" s="87"/>
      <c r="BLK135" s="87"/>
      <c r="BLL135" s="87"/>
      <c r="BLM135" s="87"/>
      <c r="BLN135" s="87"/>
      <c r="BLO135" s="87"/>
      <c r="BLP135" s="87"/>
      <c r="BLQ135" s="87"/>
      <c r="BLR135" s="87"/>
      <c r="BLS135" s="87"/>
      <c r="BLT135" s="87"/>
      <c r="BLU135" s="87"/>
      <c r="BLV135" s="87"/>
      <c r="BLW135" s="87"/>
      <c r="BLX135" s="87"/>
      <c r="BLY135" s="87"/>
      <c r="BLZ135" s="87"/>
      <c r="BMA135" s="87"/>
      <c r="BMB135" s="87"/>
      <c r="BMC135" s="87"/>
      <c r="BMD135" s="87"/>
      <c r="BME135" s="87"/>
      <c r="BMF135" s="87"/>
      <c r="BMG135" s="87"/>
      <c r="BMH135" s="87"/>
      <c r="BMI135" s="87"/>
      <c r="BMJ135" s="87"/>
      <c r="BMK135" s="87"/>
      <c r="BML135" s="87"/>
      <c r="BMM135" s="87"/>
      <c r="BMN135" s="87"/>
      <c r="BMO135" s="87"/>
      <c r="BMP135" s="87"/>
      <c r="BMQ135" s="87"/>
      <c r="BMR135" s="87"/>
      <c r="BMS135" s="87"/>
      <c r="BMT135" s="87"/>
      <c r="BMU135" s="87"/>
      <c r="BMV135" s="87"/>
      <c r="BMW135" s="87"/>
      <c r="BMX135" s="87"/>
      <c r="BMY135" s="87"/>
      <c r="BMZ135" s="87"/>
      <c r="BNA135" s="87"/>
      <c r="BNB135" s="87"/>
      <c r="BNC135" s="87"/>
      <c r="BND135" s="87"/>
      <c r="BNE135" s="87"/>
      <c r="BNF135" s="87"/>
      <c r="BNG135" s="87"/>
      <c r="BNH135" s="87"/>
      <c r="BNI135" s="87"/>
      <c r="BNJ135" s="87"/>
      <c r="BNK135" s="87"/>
      <c r="BNL135" s="87"/>
      <c r="BNM135" s="87"/>
      <c r="BNN135" s="87"/>
      <c r="BNO135" s="87"/>
      <c r="BNP135" s="87"/>
      <c r="BNQ135" s="87"/>
      <c r="BNR135" s="87"/>
      <c r="BNS135" s="87"/>
      <c r="BNT135" s="87"/>
      <c r="BNU135" s="87"/>
      <c r="BNV135" s="87"/>
      <c r="BNW135" s="87"/>
      <c r="BNX135" s="87"/>
      <c r="BNY135" s="87"/>
      <c r="BNZ135" s="87"/>
      <c r="BOA135" s="87"/>
      <c r="BOB135" s="87"/>
      <c r="BOC135" s="87"/>
      <c r="BOD135" s="87"/>
      <c r="BOE135" s="87"/>
      <c r="BOF135" s="87"/>
      <c r="BOG135" s="87"/>
      <c r="BOH135" s="87"/>
      <c r="BOI135" s="87"/>
      <c r="BOJ135" s="87"/>
      <c r="BOK135" s="87"/>
      <c r="BOL135" s="87"/>
      <c r="BOM135" s="87"/>
      <c r="BON135" s="87"/>
      <c r="BOO135" s="87"/>
      <c r="BOP135" s="87"/>
      <c r="BOQ135" s="87"/>
      <c r="BOR135" s="87"/>
      <c r="BOS135" s="87"/>
      <c r="BOT135" s="87"/>
      <c r="BOU135" s="87"/>
      <c r="BOV135" s="87"/>
      <c r="BOW135" s="87"/>
      <c r="BOX135" s="87"/>
      <c r="BOY135" s="87"/>
      <c r="BOZ135" s="87"/>
      <c r="BPA135" s="87"/>
      <c r="BPB135" s="87"/>
      <c r="BPC135" s="87"/>
      <c r="BPD135" s="87"/>
      <c r="BPE135" s="87"/>
      <c r="BPF135" s="87"/>
      <c r="BPG135" s="87"/>
      <c r="BPH135" s="87"/>
      <c r="BPI135" s="87"/>
      <c r="BPJ135" s="87"/>
      <c r="BPK135" s="87"/>
      <c r="BPL135" s="87"/>
      <c r="BPM135" s="87"/>
      <c r="BPN135" s="87"/>
      <c r="BPO135" s="87"/>
      <c r="BPP135" s="87"/>
      <c r="BPQ135" s="87"/>
      <c r="BPR135" s="87"/>
      <c r="BPS135" s="87"/>
      <c r="BPT135" s="87"/>
      <c r="BPU135" s="87"/>
      <c r="BPV135" s="87"/>
      <c r="BPW135" s="87"/>
      <c r="BPX135" s="87"/>
      <c r="BPY135" s="87"/>
      <c r="BPZ135" s="87"/>
      <c r="BQA135" s="87"/>
      <c r="BQB135" s="87"/>
      <c r="BQC135" s="87"/>
      <c r="BQD135" s="87"/>
      <c r="BQE135" s="87"/>
      <c r="BQF135" s="87"/>
      <c r="BQG135" s="87"/>
      <c r="BQH135" s="87"/>
      <c r="BQI135" s="87"/>
      <c r="BQJ135" s="87"/>
      <c r="BQK135" s="87"/>
      <c r="BQL135" s="87"/>
      <c r="BQM135" s="87"/>
      <c r="BQN135" s="87"/>
      <c r="BQO135" s="87"/>
      <c r="BQP135" s="87"/>
      <c r="BQQ135" s="87"/>
      <c r="BQR135" s="87"/>
      <c r="BQS135" s="87"/>
      <c r="BQT135" s="87"/>
      <c r="BQU135" s="87"/>
      <c r="BQV135" s="87"/>
      <c r="BQW135" s="87"/>
      <c r="BQX135" s="87"/>
      <c r="BQY135" s="87"/>
      <c r="BQZ135" s="87"/>
      <c r="BRA135" s="87"/>
      <c r="BRB135" s="87"/>
      <c r="BRC135" s="87"/>
      <c r="BRD135" s="87"/>
      <c r="BRE135" s="87"/>
      <c r="BRF135" s="87"/>
      <c r="BRG135" s="87"/>
      <c r="BRH135" s="87"/>
      <c r="BRI135" s="87"/>
      <c r="BRJ135" s="87"/>
      <c r="BRK135" s="87"/>
      <c r="BRL135" s="87"/>
      <c r="BRM135" s="87"/>
      <c r="BRN135" s="87"/>
      <c r="BRO135" s="87"/>
      <c r="BRP135" s="87"/>
      <c r="BRQ135" s="87"/>
      <c r="BRR135" s="87"/>
      <c r="BRS135" s="87"/>
      <c r="BRT135" s="87"/>
      <c r="BRU135" s="87"/>
      <c r="BRV135" s="87"/>
      <c r="BRW135" s="87"/>
      <c r="BRX135" s="87"/>
      <c r="BRY135" s="87"/>
      <c r="BRZ135" s="87"/>
      <c r="BSA135" s="87"/>
      <c r="BSB135" s="87"/>
      <c r="BSC135" s="87"/>
      <c r="BSD135" s="87"/>
      <c r="BSE135" s="87"/>
      <c r="BSF135" s="87"/>
      <c r="BSG135" s="87"/>
      <c r="BSH135" s="87"/>
      <c r="BSI135" s="87"/>
      <c r="BSJ135" s="87"/>
      <c r="BSK135" s="87"/>
      <c r="BSL135" s="87"/>
      <c r="BSM135" s="87"/>
      <c r="BSN135" s="87"/>
      <c r="BSO135" s="87"/>
      <c r="BSP135" s="87"/>
      <c r="BSQ135" s="87"/>
      <c r="BSR135" s="87"/>
      <c r="BSS135" s="87"/>
      <c r="BST135" s="87"/>
      <c r="BSU135" s="87"/>
      <c r="BSV135" s="87"/>
      <c r="BSW135" s="87"/>
      <c r="BSX135" s="87"/>
      <c r="BSY135" s="87"/>
      <c r="BSZ135" s="87"/>
      <c r="BTA135" s="87"/>
      <c r="BTB135" s="87"/>
      <c r="BTC135" s="87"/>
      <c r="BTD135" s="87"/>
      <c r="BTE135" s="87"/>
      <c r="BTF135" s="87"/>
      <c r="BTG135" s="87"/>
      <c r="BTH135" s="87"/>
      <c r="BTI135" s="87"/>
      <c r="BTJ135" s="87"/>
      <c r="BTK135" s="87"/>
      <c r="BTL135" s="87"/>
      <c r="BTM135" s="87"/>
      <c r="BTN135" s="87"/>
      <c r="BTO135" s="87"/>
      <c r="BTP135" s="87"/>
      <c r="BTQ135" s="87"/>
      <c r="BTR135" s="87"/>
      <c r="BTS135" s="87"/>
      <c r="BTT135" s="87"/>
      <c r="BTU135" s="87"/>
      <c r="BTV135" s="87"/>
      <c r="BTW135" s="87"/>
      <c r="BTX135" s="87"/>
      <c r="BTY135" s="87"/>
      <c r="BTZ135" s="87"/>
      <c r="BUA135" s="87"/>
      <c r="BUB135" s="87"/>
      <c r="BUC135" s="87"/>
      <c r="BUD135" s="87"/>
      <c r="BUE135" s="87"/>
      <c r="BUF135" s="87"/>
      <c r="BUG135" s="87"/>
      <c r="BUH135" s="87"/>
      <c r="BUI135" s="87"/>
      <c r="BUJ135" s="87"/>
      <c r="BUK135" s="87"/>
      <c r="BUL135" s="87"/>
      <c r="BUM135" s="87"/>
      <c r="BUN135" s="87"/>
      <c r="BUO135" s="87"/>
      <c r="BUP135" s="87"/>
      <c r="BUQ135" s="87"/>
      <c r="BUR135" s="87"/>
      <c r="BUS135" s="87"/>
      <c r="BUT135" s="87"/>
      <c r="BUU135" s="87"/>
      <c r="BUV135" s="87"/>
      <c r="BUW135" s="87"/>
      <c r="BUX135" s="87"/>
      <c r="BUY135" s="87"/>
      <c r="BUZ135" s="87"/>
      <c r="BVA135" s="87"/>
      <c r="BVB135" s="87"/>
      <c r="BVC135" s="87"/>
      <c r="BVD135" s="87"/>
      <c r="BVE135" s="87"/>
      <c r="BVF135" s="87"/>
      <c r="BVG135" s="87"/>
      <c r="BVH135" s="87"/>
      <c r="BVI135" s="87"/>
      <c r="BVJ135" s="87"/>
      <c r="BVK135" s="87"/>
      <c r="BVL135" s="87"/>
      <c r="BVM135" s="87"/>
      <c r="BVN135" s="87"/>
      <c r="BVO135" s="87"/>
      <c r="BVP135" s="87"/>
      <c r="BVQ135" s="87"/>
      <c r="BVR135" s="87"/>
      <c r="BVS135" s="87"/>
      <c r="BVT135" s="87"/>
      <c r="BVU135" s="87"/>
      <c r="BVV135" s="87"/>
      <c r="BVW135" s="87"/>
      <c r="BVX135" s="87"/>
      <c r="BVY135" s="87"/>
      <c r="BVZ135" s="87"/>
      <c r="BWA135" s="87"/>
      <c r="BWB135" s="87"/>
      <c r="BWC135" s="87"/>
      <c r="BWD135" s="87"/>
      <c r="BWE135" s="87"/>
      <c r="BWF135" s="87"/>
      <c r="BWG135" s="87"/>
      <c r="BWH135" s="87"/>
      <c r="BWI135" s="87"/>
      <c r="BWJ135" s="87"/>
      <c r="BWK135" s="87"/>
      <c r="BWL135" s="87"/>
      <c r="BWM135" s="87"/>
      <c r="BWN135" s="87"/>
      <c r="BWO135" s="87"/>
      <c r="BWP135" s="87"/>
      <c r="BWQ135" s="87"/>
      <c r="BWR135" s="87"/>
      <c r="BWS135" s="87"/>
      <c r="BWT135" s="87"/>
      <c r="BWU135" s="87"/>
      <c r="BWV135" s="87"/>
      <c r="BWW135" s="87"/>
      <c r="BWX135" s="87"/>
      <c r="BWY135" s="87"/>
      <c r="BWZ135" s="87"/>
      <c r="BXA135" s="87"/>
      <c r="BXB135" s="87"/>
      <c r="BXC135" s="87"/>
      <c r="BXD135" s="87"/>
      <c r="BXE135" s="87"/>
      <c r="BXF135" s="87"/>
      <c r="BXG135" s="87"/>
      <c r="BXH135" s="87"/>
      <c r="BXI135" s="87"/>
      <c r="BXJ135" s="87"/>
      <c r="BXK135" s="87"/>
      <c r="BXL135" s="87"/>
      <c r="BXM135" s="87"/>
      <c r="BXN135" s="87"/>
      <c r="BXO135" s="87"/>
      <c r="BXP135" s="87"/>
      <c r="BXQ135" s="87"/>
      <c r="BXR135" s="87"/>
      <c r="BXS135" s="87"/>
      <c r="BXT135" s="87"/>
      <c r="BXU135" s="87"/>
      <c r="BXV135" s="87"/>
      <c r="BXW135" s="87"/>
      <c r="BXX135" s="87"/>
      <c r="BXY135" s="87"/>
      <c r="BXZ135" s="87"/>
      <c r="BYA135" s="87"/>
      <c r="BYB135" s="87"/>
      <c r="BYC135" s="87"/>
      <c r="BYD135" s="87"/>
      <c r="BYE135" s="87"/>
      <c r="BYF135" s="87"/>
      <c r="BYG135" s="87"/>
      <c r="BYH135" s="87"/>
      <c r="BYI135" s="87"/>
      <c r="BYJ135" s="87"/>
      <c r="BYK135" s="87"/>
      <c r="BYL135" s="87"/>
      <c r="BYM135" s="87"/>
      <c r="BYN135" s="87"/>
      <c r="BYO135" s="87"/>
      <c r="BYP135" s="87"/>
      <c r="BYQ135" s="87"/>
      <c r="BYR135" s="87"/>
      <c r="BYS135" s="87"/>
      <c r="BYT135" s="87"/>
      <c r="BYU135" s="87"/>
      <c r="BYV135" s="87"/>
      <c r="BYW135" s="87"/>
      <c r="BYX135" s="87"/>
      <c r="BYY135" s="87"/>
      <c r="BYZ135" s="87"/>
      <c r="BZA135" s="87"/>
      <c r="BZB135" s="87"/>
      <c r="BZC135" s="87"/>
      <c r="BZD135" s="87"/>
      <c r="BZE135" s="87"/>
      <c r="BZF135" s="87"/>
      <c r="BZG135" s="87"/>
      <c r="BZH135" s="87"/>
      <c r="BZI135" s="87"/>
      <c r="BZJ135" s="87"/>
      <c r="BZK135" s="87"/>
      <c r="BZL135" s="87"/>
      <c r="BZM135" s="87"/>
      <c r="BZN135" s="87"/>
      <c r="BZO135" s="87"/>
      <c r="BZP135" s="87"/>
      <c r="BZQ135" s="87"/>
      <c r="BZR135" s="87"/>
      <c r="BZS135" s="87"/>
      <c r="BZT135" s="87"/>
      <c r="BZU135" s="87"/>
      <c r="BZV135" s="87"/>
      <c r="BZW135" s="87"/>
      <c r="BZX135" s="87"/>
      <c r="BZY135" s="87"/>
      <c r="BZZ135" s="87"/>
      <c r="CAA135" s="87"/>
      <c r="CAB135" s="87"/>
      <c r="CAC135" s="87"/>
      <c r="CAD135" s="87"/>
      <c r="CAE135" s="87"/>
      <c r="CAF135" s="87"/>
      <c r="CAG135" s="87"/>
      <c r="CAH135" s="87"/>
      <c r="CAI135" s="87"/>
      <c r="CAJ135" s="87"/>
      <c r="CAK135" s="87"/>
      <c r="CAL135" s="87"/>
      <c r="CAM135" s="87"/>
      <c r="CAN135" s="87"/>
      <c r="CAO135" s="87"/>
      <c r="CAP135" s="87"/>
      <c r="CAQ135" s="87"/>
      <c r="CAR135" s="87"/>
      <c r="CAS135" s="87"/>
      <c r="CAT135" s="87"/>
      <c r="CAU135" s="87"/>
      <c r="CAV135" s="87"/>
      <c r="CAW135" s="87"/>
      <c r="CAX135" s="87"/>
      <c r="CAY135" s="87"/>
      <c r="CAZ135" s="87"/>
      <c r="CBA135" s="87"/>
      <c r="CBB135" s="87"/>
      <c r="CBC135" s="87"/>
      <c r="CBD135" s="87"/>
      <c r="CBE135" s="87"/>
      <c r="CBF135" s="87"/>
      <c r="CBG135" s="87"/>
      <c r="CBH135" s="87"/>
      <c r="CBI135" s="87"/>
      <c r="CBJ135" s="87"/>
      <c r="CBK135" s="87"/>
      <c r="CBL135" s="87"/>
      <c r="CBM135" s="87"/>
      <c r="CBN135" s="87"/>
      <c r="CBO135" s="87"/>
      <c r="CBP135" s="87"/>
      <c r="CBQ135" s="87"/>
      <c r="CBR135" s="87"/>
      <c r="CBS135" s="87"/>
      <c r="CBT135" s="87"/>
      <c r="CBU135" s="87"/>
      <c r="CBV135" s="87"/>
      <c r="CBW135" s="87"/>
      <c r="CBX135" s="87"/>
      <c r="CBY135" s="87"/>
      <c r="CBZ135" s="87"/>
      <c r="CCA135" s="87"/>
      <c r="CCB135" s="87"/>
      <c r="CCC135" s="87"/>
      <c r="CCD135" s="87"/>
      <c r="CCE135" s="87"/>
      <c r="CCF135" s="87"/>
      <c r="CCG135" s="87"/>
      <c r="CCH135" s="87"/>
      <c r="CCI135" s="87"/>
      <c r="CCJ135" s="87"/>
      <c r="CCK135" s="87"/>
      <c r="CCL135" s="87"/>
      <c r="CCM135" s="87"/>
      <c r="CCN135" s="87"/>
      <c r="CCO135" s="87"/>
      <c r="CCP135" s="87"/>
      <c r="CCQ135" s="87"/>
      <c r="CCR135" s="87"/>
      <c r="CCS135" s="87"/>
      <c r="CCT135" s="87"/>
      <c r="CCU135" s="87"/>
      <c r="CCV135" s="87"/>
      <c r="CCW135" s="87"/>
      <c r="CCX135" s="87"/>
      <c r="CCY135" s="87"/>
      <c r="CCZ135" s="87"/>
      <c r="CDA135" s="87"/>
      <c r="CDB135" s="87"/>
      <c r="CDC135" s="87"/>
      <c r="CDD135" s="87"/>
      <c r="CDE135" s="87"/>
      <c r="CDF135" s="87"/>
      <c r="CDG135" s="87"/>
      <c r="CDH135" s="87"/>
      <c r="CDI135" s="87"/>
      <c r="CDJ135" s="87"/>
      <c r="CDK135" s="87"/>
      <c r="CDL135" s="87"/>
      <c r="CDM135" s="87"/>
      <c r="CDN135" s="87"/>
      <c r="CDO135" s="87"/>
      <c r="CDP135" s="87"/>
      <c r="CDQ135" s="87"/>
      <c r="CDR135" s="87"/>
      <c r="CDS135" s="87"/>
      <c r="CDT135" s="87"/>
      <c r="CDU135" s="87"/>
      <c r="CDV135" s="87"/>
      <c r="CDW135" s="87"/>
      <c r="CDX135" s="87"/>
      <c r="CDY135" s="87"/>
      <c r="CDZ135" s="87"/>
      <c r="CEA135" s="87"/>
      <c r="CEB135" s="87"/>
      <c r="CEC135" s="87"/>
      <c r="CED135" s="87"/>
      <c r="CEE135" s="87"/>
      <c r="CEF135" s="87"/>
      <c r="CEG135" s="87"/>
      <c r="CEH135" s="87"/>
      <c r="CEI135" s="87"/>
      <c r="CEJ135" s="87"/>
      <c r="CEK135" s="87"/>
      <c r="CEL135" s="87"/>
      <c r="CEM135" s="87"/>
      <c r="CEN135" s="87"/>
      <c r="CEO135" s="87"/>
      <c r="CEP135" s="87"/>
      <c r="CEQ135" s="87"/>
      <c r="CER135" s="87"/>
      <c r="CES135" s="87"/>
      <c r="CET135" s="87"/>
      <c r="CEU135" s="87"/>
      <c r="CEV135" s="87"/>
      <c r="CEW135" s="87"/>
      <c r="CEX135" s="87"/>
      <c r="CEY135" s="87"/>
      <c r="CEZ135" s="87"/>
      <c r="CFA135" s="87"/>
      <c r="CFB135" s="87"/>
      <c r="CFC135" s="87"/>
      <c r="CFD135" s="87"/>
      <c r="CFE135" s="87"/>
      <c r="CFF135" s="87"/>
      <c r="CFG135" s="87"/>
      <c r="CFH135" s="87"/>
      <c r="CFI135" s="87"/>
      <c r="CFJ135" s="87"/>
      <c r="CFK135" s="87"/>
      <c r="CFL135" s="87"/>
      <c r="CFM135" s="87"/>
      <c r="CFN135" s="87"/>
      <c r="CFO135" s="87"/>
      <c r="CFP135" s="87"/>
      <c r="CFQ135" s="87"/>
      <c r="CFR135" s="87"/>
      <c r="CFS135" s="87"/>
      <c r="CFT135" s="87"/>
      <c r="CFU135" s="87"/>
      <c r="CFV135" s="87"/>
      <c r="CFW135" s="87"/>
      <c r="CFX135" s="87"/>
      <c r="CFY135" s="87"/>
      <c r="CFZ135" s="87"/>
      <c r="CGA135" s="87"/>
      <c r="CGB135" s="87"/>
      <c r="CGC135" s="87"/>
      <c r="CGD135" s="87"/>
      <c r="CGE135" s="87"/>
      <c r="CGF135" s="87"/>
      <c r="CGG135" s="87"/>
      <c r="CGH135" s="87"/>
      <c r="CGI135" s="87"/>
      <c r="CGJ135" s="87"/>
      <c r="CGK135" s="87"/>
      <c r="CGL135" s="87"/>
      <c r="CGM135" s="87"/>
      <c r="CGN135" s="87"/>
      <c r="CGO135" s="87"/>
      <c r="CGP135" s="87"/>
      <c r="CGQ135" s="87"/>
      <c r="CGR135" s="87"/>
      <c r="CGS135" s="87"/>
      <c r="CGT135" s="87"/>
      <c r="CGU135" s="87"/>
      <c r="CGV135" s="87"/>
      <c r="CGW135" s="87"/>
      <c r="CGX135" s="87"/>
      <c r="CGY135" s="87"/>
      <c r="CGZ135" s="87"/>
      <c r="CHA135" s="87"/>
      <c r="CHB135" s="87"/>
      <c r="CHC135" s="87"/>
      <c r="CHD135" s="87"/>
      <c r="CHE135" s="87"/>
      <c r="CHF135" s="87"/>
      <c r="CHG135" s="87"/>
      <c r="CHH135" s="87"/>
      <c r="CHI135" s="87"/>
      <c r="CHJ135" s="87"/>
      <c r="CHK135" s="87"/>
      <c r="CHL135" s="87"/>
      <c r="CHM135" s="87"/>
      <c r="CHN135" s="87"/>
      <c r="CHO135" s="87"/>
      <c r="CHP135" s="87"/>
      <c r="CHQ135" s="87"/>
      <c r="CHR135" s="87"/>
      <c r="CHS135" s="87"/>
      <c r="CHT135" s="87"/>
      <c r="CHU135" s="87"/>
      <c r="CHV135" s="87"/>
      <c r="CHW135" s="87"/>
      <c r="CHX135" s="87"/>
      <c r="CHY135" s="87"/>
      <c r="CHZ135" s="87"/>
      <c r="CIA135" s="87"/>
      <c r="CIB135" s="87"/>
      <c r="CIC135" s="87"/>
      <c r="CID135" s="87"/>
      <c r="CIE135" s="87"/>
      <c r="CIF135" s="87"/>
      <c r="CIG135" s="87"/>
      <c r="CIH135" s="87"/>
      <c r="CII135" s="87"/>
      <c r="CIJ135" s="87"/>
      <c r="CIK135" s="87"/>
      <c r="CIL135" s="87"/>
      <c r="CIM135" s="87"/>
      <c r="CIN135" s="87"/>
      <c r="CIO135" s="87"/>
      <c r="CIP135" s="87"/>
      <c r="CIQ135" s="87"/>
      <c r="CIR135" s="87"/>
      <c r="CIS135" s="87"/>
      <c r="CIT135" s="87"/>
      <c r="CIU135" s="87"/>
      <c r="CIV135" s="87"/>
      <c r="CIW135" s="87"/>
      <c r="CIX135" s="87"/>
      <c r="CIY135" s="87"/>
      <c r="CIZ135" s="87"/>
      <c r="CJA135" s="87"/>
      <c r="CJB135" s="87"/>
      <c r="CJC135" s="87"/>
      <c r="CJD135" s="87"/>
      <c r="CJE135" s="87"/>
      <c r="CJF135" s="87"/>
      <c r="CJG135" s="87"/>
      <c r="CJH135" s="87"/>
      <c r="CJI135" s="87"/>
      <c r="CJJ135" s="87"/>
      <c r="CJK135" s="87"/>
      <c r="CJL135" s="87"/>
      <c r="CJM135" s="87"/>
      <c r="CJN135" s="87"/>
      <c r="CJO135" s="87"/>
      <c r="CJP135" s="87"/>
      <c r="CJQ135" s="87"/>
      <c r="CJR135" s="87"/>
      <c r="CJS135" s="87"/>
      <c r="CJT135" s="87"/>
      <c r="CJU135" s="87"/>
      <c r="CJV135" s="87"/>
      <c r="CJW135" s="87"/>
      <c r="CJX135" s="87"/>
      <c r="CJY135" s="87"/>
      <c r="CJZ135" s="87"/>
      <c r="CKA135" s="87"/>
      <c r="CKB135" s="87"/>
      <c r="CKC135" s="87"/>
      <c r="CKD135" s="87"/>
      <c r="CKE135" s="87"/>
      <c r="CKF135" s="87"/>
      <c r="CKG135" s="87"/>
      <c r="CKH135" s="87"/>
      <c r="CKI135" s="87"/>
      <c r="CKJ135" s="87"/>
      <c r="CKK135" s="87"/>
      <c r="CKL135" s="87"/>
      <c r="CKM135" s="87"/>
      <c r="CKN135" s="87"/>
      <c r="CKO135" s="87"/>
      <c r="CKP135" s="87"/>
      <c r="CKQ135" s="87"/>
      <c r="CKR135" s="87"/>
      <c r="CKS135" s="87"/>
      <c r="CKT135" s="87"/>
      <c r="CKU135" s="87"/>
      <c r="CKV135" s="87"/>
      <c r="CKW135" s="87"/>
      <c r="CKX135" s="87"/>
      <c r="CKY135" s="87"/>
      <c r="CKZ135" s="87"/>
      <c r="CLA135" s="87"/>
      <c r="CLB135" s="87"/>
      <c r="CLC135" s="87"/>
      <c r="CLD135" s="87"/>
      <c r="CLE135" s="87"/>
      <c r="CLF135" s="87"/>
      <c r="CLG135" s="87"/>
      <c r="CLH135" s="87"/>
      <c r="CLI135" s="87"/>
      <c r="CLJ135" s="87"/>
      <c r="CLK135" s="87"/>
      <c r="CLL135" s="87"/>
      <c r="CLM135" s="87"/>
      <c r="CLN135" s="87"/>
      <c r="CLO135" s="87"/>
      <c r="CLP135" s="87"/>
      <c r="CLQ135" s="87"/>
      <c r="CLR135" s="87"/>
      <c r="CLS135" s="87"/>
      <c r="CLT135" s="87"/>
      <c r="CLU135" s="87"/>
      <c r="CLV135" s="87"/>
      <c r="CLW135" s="87"/>
      <c r="CLX135" s="87"/>
      <c r="CLY135" s="87"/>
      <c r="CLZ135" s="87"/>
      <c r="CMA135" s="87"/>
      <c r="CMB135" s="87"/>
      <c r="CMC135" s="87"/>
      <c r="CMD135" s="87"/>
      <c r="CME135" s="87"/>
      <c r="CMF135" s="87"/>
      <c r="CMG135" s="87"/>
      <c r="CMH135" s="87"/>
      <c r="CMI135" s="87"/>
      <c r="CMJ135" s="87"/>
      <c r="CMK135" s="87"/>
      <c r="CML135" s="87"/>
      <c r="CMM135" s="87"/>
      <c r="CMN135" s="87"/>
      <c r="CMO135" s="87"/>
      <c r="CMP135" s="87"/>
      <c r="CMQ135" s="87"/>
      <c r="CMR135" s="87"/>
      <c r="CMS135" s="87"/>
      <c r="CMT135" s="87"/>
      <c r="CMU135" s="87"/>
      <c r="CMV135" s="87"/>
      <c r="CMW135" s="87"/>
      <c r="CMX135" s="87"/>
      <c r="CMY135" s="87"/>
      <c r="CMZ135" s="87"/>
      <c r="CNA135" s="87"/>
      <c r="CNB135" s="87"/>
      <c r="CNC135" s="87"/>
      <c r="CND135" s="87"/>
      <c r="CNE135" s="87"/>
      <c r="CNF135" s="87"/>
      <c r="CNG135" s="87"/>
      <c r="CNH135" s="87"/>
      <c r="CNI135" s="87"/>
      <c r="CNJ135" s="87"/>
      <c r="CNK135" s="87"/>
      <c r="CNL135" s="87"/>
      <c r="CNM135" s="87"/>
      <c r="CNN135" s="87"/>
      <c r="CNO135" s="87"/>
      <c r="CNP135" s="87"/>
      <c r="CNQ135" s="87"/>
      <c r="CNR135" s="87"/>
      <c r="CNS135" s="87"/>
      <c r="CNT135" s="87"/>
      <c r="CNU135" s="87"/>
      <c r="CNV135" s="87"/>
      <c r="CNW135" s="87"/>
      <c r="CNX135" s="87"/>
      <c r="CNY135" s="87"/>
      <c r="CNZ135" s="87"/>
      <c r="COA135" s="87"/>
      <c r="COB135" s="87"/>
      <c r="COC135" s="87"/>
      <c r="COD135" s="87"/>
      <c r="COE135" s="87"/>
      <c r="COF135" s="87"/>
      <c r="COG135" s="87"/>
      <c r="COH135" s="87"/>
      <c r="COI135" s="87"/>
      <c r="COJ135" s="87"/>
      <c r="COK135" s="87"/>
      <c r="COL135" s="87"/>
      <c r="COM135" s="87"/>
      <c r="CON135" s="87"/>
      <c r="COO135" s="87"/>
      <c r="COP135" s="87"/>
      <c r="COQ135" s="87"/>
      <c r="COR135" s="87"/>
      <c r="COS135" s="87"/>
      <c r="COT135" s="87"/>
      <c r="COU135" s="87"/>
      <c r="COV135" s="87"/>
      <c r="COW135" s="87"/>
      <c r="COX135" s="87"/>
      <c r="COY135" s="87"/>
      <c r="COZ135" s="87"/>
      <c r="CPA135" s="87"/>
      <c r="CPB135" s="87"/>
      <c r="CPC135" s="87"/>
      <c r="CPD135" s="87"/>
      <c r="CPE135" s="87"/>
      <c r="CPF135" s="87"/>
      <c r="CPG135" s="87"/>
      <c r="CPH135" s="87"/>
      <c r="CPI135" s="87"/>
      <c r="CPJ135" s="87"/>
      <c r="CPK135" s="87"/>
      <c r="CPL135" s="87"/>
      <c r="CPM135" s="87"/>
      <c r="CPN135" s="87"/>
      <c r="CPO135" s="87"/>
      <c r="CPP135" s="87"/>
      <c r="CPQ135" s="87"/>
      <c r="CPR135" s="87"/>
      <c r="CPS135" s="87"/>
      <c r="CPT135" s="87"/>
      <c r="CPU135" s="87"/>
      <c r="CPV135" s="87"/>
      <c r="CPW135" s="87"/>
      <c r="CPX135" s="87"/>
      <c r="CPY135" s="87"/>
      <c r="CPZ135" s="87"/>
      <c r="CQA135" s="87"/>
      <c r="CQB135" s="87"/>
      <c r="CQC135" s="87"/>
      <c r="CQD135" s="87"/>
      <c r="CQE135" s="87"/>
      <c r="CQF135" s="87"/>
      <c r="CQG135" s="87"/>
      <c r="CQH135" s="87"/>
      <c r="CQI135" s="87"/>
      <c r="CQJ135" s="87"/>
      <c r="CQK135" s="87"/>
      <c r="CQL135" s="87"/>
      <c r="CQM135" s="87"/>
      <c r="CQN135" s="87"/>
      <c r="CQO135" s="87"/>
      <c r="CQP135" s="87"/>
      <c r="CQQ135" s="87"/>
      <c r="CQR135" s="87"/>
      <c r="CQS135" s="87"/>
      <c r="CQT135" s="87"/>
      <c r="CQU135" s="87"/>
      <c r="CQV135" s="87"/>
      <c r="CQW135" s="87"/>
      <c r="CQX135" s="87"/>
      <c r="CQY135" s="87"/>
      <c r="CQZ135" s="87"/>
      <c r="CRA135" s="87"/>
      <c r="CRB135" s="87"/>
      <c r="CRC135" s="87"/>
      <c r="CRD135" s="87"/>
      <c r="CRE135" s="87"/>
      <c r="CRF135" s="87"/>
      <c r="CRG135" s="87"/>
      <c r="CRH135" s="87"/>
      <c r="CRI135" s="87"/>
      <c r="CRJ135" s="87"/>
      <c r="CRK135" s="87"/>
      <c r="CRL135" s="87"/>
      <c r="CRM135" s="87"/>
      <c r="CRN135" s="87"/>
      <c r="CRO135" s="87"/>
      <c r="CRP135" s="87"/>
      <c r="CRQ135" s="87"/>
      <c r="CRR135" s="87"/>
      <c r="CRS135" s="87"/>
      <c r="CRT135" s="87"/>
      <c r="CRU135" s="87"/>
      <c r="CRV135" s="87"/>
      <c r="CRW135" s="87"/>
      <c r="CRX135" s="87"/>
      <c r="CRY135" s="87"/>
      <c r="CRZ135" s="87"/>
      <c r="CSA135" s="87"/>
      <c r="CSB135" s="87"/>
      <c r="CSC135" s="87"/>
      <c r="CSD135" s="87"/>
      <c r="CSE135" s="87"/>
      <c r="CSF135" s="87"/>
      <c r="CSG135" s="87"/>
      <c r="CSH135" s="87"/>
      <c r="CSI135" s="87"/>
      <c r="CSJ135" s="87"/>
      <c r="CSK135" s="87"/>
      <c r="CSL135" s="87"/>
      <c r="CSM135" s="87"/>
      <c r="CSN135" s="87"/>
      <c r="CSO135" s="87"/>
      <c r="CSP135" s="87"/>
      <c r="CSQ135" s="87"/>
      <c r="CSR135" s="87"/>
      <c r="CSS135" s="87"/>
      <c r="CST135" s="87"/>
      <c r="CSU135" s="87"/>
      <c r="CSV135" s="87"/>
      <c r="CSW135" s="87"/>
      <c r="CSX135" s="87"/>
      <c r="CSY135" s="87"/>
      <c r="CSZ135" s="87"/>
      <c r="CTA135" s="87"/>
      <c r="CTB135" s="87"/>
      <c r="CTC135" s="87"/>
      <c r="CTD135" s="87"/>
      <c r="CTE135" s="87"/>
      <c r="CTF135" s="87"/>
      <c r="CTG135" s="87"/>
      <c r="CTH135" s="87"/>
      <c r="CTI135" s="87"/>
      <c r="CTJ135" s="87"/>
      <c r="CTK135" s="87"/>
      <c r="CTL135" s="87"/>
      <c r="CTM135" s="87"/>
      <c r="CTN135" s="87"/>
      <c r="CTO135" s="87"/>
      <c r="CTP135" s="87"/>
      <c r="CTQ135" s="87"/>
      <c r="CTR135" s="87"/>
      <c r="CTS135" s="87"/>
      <c r="CTT135" s="87"/>
      <c r="CTU135" s="87"/>
      <c r="CTV135" s="87"/>
      <c r="CTW135" s="87"/>
      <c r="CTX135" s="87"/>
      <c r="CTY135" s="87"/>
      <c r="CTZ135" s="87"/>
      <c r="CUA135" s="87"/>
    </row>
    <row r="136" s="1" customFormat="1" ht="14.5" spans="1:2575">
      <c r="A136" s="2">
        <v>115</v>
      </c>
      <c r="B136" s="77" t="s">
        <v>287</v>
      </c>
      <c r="C136" s="73" t="s">
        <v>116</v>
      </c>
      <c r="D136" s="76" t="s">
        <v>26</v>
      </c>
      <c r="E136" s="42" t="s">
        <v>29</v>
      </c>
      <c r="F136" s="74">
        <v>1680</v>
      </c>
      <c r="G136" s="74">
        <v>65</v>
      </c>
      <c r="H136" s="75">
        <f t="shared" si="8"/>
        <v>109200</v>
      </c>
      <c r="I136" s="86"/>
      <c r="J136" s="83">
        <v>4267</v>
      </c>
      <c r="K136" s="3"/>
      <c r="L136" s="3">
        <v>216</v>
      </c>
      <c r="M136" s="86"/>
      <c r="N136" s="86"/>
      <c r="O136" s="86"/>
      <c r="P136" s="86"/>
      <c r="Q136" s="86"/>
      <c r="R136" s="86"/>
      <c r="S136" s="86"/>
      <c r="T136" s="86"/>
      <c r="U136" s="86"/>
      <c r="V136" s="86"/>
      <c r="W136" s="86"/>
      <c r="X136" s="86"/>
      <c r="Y136" s="86"/>
      <c r="Z136" s="86"/>
      <c r="AA136" s="86"/>
      <c r="AB136" s="86"/>
      <c r="AC136" s="86"/>
      <c r="AD136" s="86"/>
      <c r="AE136" s="86"/>
      <c r="AF136" s="86"/>
      <c r="AG136" s="86"/>
      <c r="AH136" s="86"/>
      <c r="AI136" s="86"/>
      <c r="AJ136" s="86"/>
      <c r="AK136" s="86"/>
      <c r="AL136" s="86"/>
      <c r="AM136" s="86"/>
      <c r="AN136" s="86"/>
      <c r="AO136" s="86"/>
      <c r="AP136" s="86"/>
      <c r="AQ136" s="86"/>
      <c r="AR136" s="86"/>
      <c r="AS136" s="86"/>
      <c r="AT136" s="86"/>
      <c r="AU136" s="86"/>
      <c r="AV136" s="86"/>
      <c r="AW136" s="86"/>
      <c r="AX136" s="86"/>
      <c r="AY136" s="86"/>
      <c r="AZ136" s="86"/>
      <c r="BA136" s="86"/>
      <c r="BB136" s="86"/>
      <c r="BC136" s="86"/>
      <c r="BD136" s="86"/>
      <c r="BE136" s="86"/>
      <c r="BF136" s="86"/>
      <c r="BG136" s="86"/>
      <c r="BH136" s="86"/>
      <c r="BI136" s="86"/>
      <c r="BJ136" s="86"/>
      <c r="BK136" s="86"/>
      <c r="BL136" s="86"/>
      <c r="BM136" s="86"/>
      <c r="BN136" s="86"/>
      <c r="BO136" s="86"/>
      <c r="BP136" s="86"/>
      <c r="BQ136" s="86"/>
      <c r="BR136" s="86"/>
      <c r="BS136" s="86"/>
      <c r="BT136" s="86"/>
      <c r="BU136" s="86"/>
      <c r="BV136" s="86"/>
      <c r="BW136" s="86"/>
      <c r="BX136" s="86"/>
      <c r="BY136" s="86"/>
      <c r="BZ136" s="86"/>
      <c r="CA136" s="86"/>
      <c r="CB136" s="86"/>
      <c r="CC136" s="86"/>
      <c r="CD136" s="86"/>
      <c r="CE136" s="86"/>
      <c r="CF136" s="86"/>
      <c r="CG136" s="86"/>
      <c r="CH136" s="86"/>
      <c r="CI136" s="86"/>
      <c r="CJ136" s="86"/>
      <c r="CK136" s="86"/>
      <c r="CL136" s="86"/>
      <c r="CM136" s="86"/>
      <c r="CN136" s="86"/>
      <c r="CO136" s="86"/>
      <c r="CP136" s="86"/>
      <c r="CQ136" s="86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  <c r="DK136" s="87"/>
      <c r="DL136" s="87"/>
      <c r="DM136" s="87"/>
      <c r="DN136" s="87"/>
      <c r="DO136" s="87"/>
      <c r="DP136" s="87"/>
      <c r="DQ136" s="87"/>
      <c r="DR136" s="87"/>
      <c r="DS136" s="87"/>
      <c r="DT136" s="87"/>
      <c r="DU136" s="87"/>
      <c r="DV136" s="87"/>
      <c r="DW136" s="87"/>
      <c r="DX136" s="87"/>
      <c r="DY136" s="87"/>
      <c r="DZ136" s="87"/>
      <c r="EA136" s="87"/>
      <c r="EB136" s="87"/>
      <c r="EC136" s="87"/>
      <c r="ED136" s="87"/>
      <c r="EE136" s="87"/>
      <c r="EF136" s="87"/>
      <c r="EG136" s="87"/>
      <c r="EH136" s="87"/>
      <c r="EI136" s="87"/>
      <c r="EJ136" s="87"/>
      <c r="EK136" s="87"/>
      <c r="EL136" s="87"/>
      <c r="EM136" s="87"/>
      <c r="EN136" s="87"/>
      <c r="EO136" s="87"/>
      <c r="EP136" s="87"/>
      <c r="EQ136" s="87"/>
      <c r="ER136" s="87"/>
      <c r="ES136" s="87"/>
      <c r="ET136" s="87"/>
      <c r="EU136" s="87"/>
      <c r="EV136" s="87"/>
      <c r="EW136" s="87"/>
      <c r="EX136" s="87"/>
      <c r="EY136" s="87"/>
      <c r="EZ136" s="87"/>
      <c r="FA136" s="87"/>
      <c r="FB136" s="87"/>
      <c r="FC136" s="87"/>
      <c r="FD136" s="87"/>
      <c r="FE136" s="87"/>
      <c r="FF136" s="87"/>
      <c r="FG136" s="87"/>
      <c r="FH136" s="87"/>
      <c r="FI136" s="87"/>
      <c r="FJ136" s="87"/>
      <c r="FK136" s="87"/>
      <c r="FL136" s="87"/>
      <c r="FM136" s="87"/>
      <c r="FN136" s="87"/>
      <c r="FO136" s="87"/>
      <c r="FP136" s="87"/>
      <c r="FQ136" s="87"/>
      <c r="FR136" s="87"/>
      <c r="FS136" s="87"/>
      <c r="FT136" s="87"/>
      <c r="FU136" s="87"/>
      <c r="FV136" s="87"/>
      <c r="FW136" s="87"/>
      <c r="FX136" s="87"/>
      <c r="FY136" s="87"/>
      <c r="FZ136" s="87"/>
      <c r="GA136" s="87"/>
      <c r="GB136" s="87"/>
      <c r="GC136" s="87"/>
      <c r="GD136" s="87"/>
      <c r="GE136" s="87"/>
      <c r="GF136" s="87"/>
      <c r="GG136" s="87"/>
      <c r="GH136" s="87"/>
      <c r="GI136" s="87"/>
      <c r="GJ136" s="87"/>
      <c r="GK136" s="87"/>
      <c r="GL136" s="87"/>
      <c r="GM136" s="87"/>
      <c r="GN136" s="87"/>
      <c r="GO136" s="87"/>
      <c r="GP136" s="87"/>
      <c r="GQ136" s="87"/>
      <c r="GR136" s="87"/>
      <c r="GS136" s="87"/>
      <c r="GT136" s="87"/>
      <c r="GU136" s="87"/>
      <c r="GV136" s="87"/>
      <c r="GW136" s="87"/>
      <c r="GX136" s="87"/>
      <c r="GY136" s="87"/>
      <c r="GZ136" s="87"/>
      <c r="HA136" s="87"/>
      <c r="HB136" s="87"/>
      <c r="HC136" s="87"/>
      <c r="HD136" s="87"/>
      <c r="HE136" s="87"/>
      <c r="HF136" s="87"/>
      <c r="HG136" s="87"/>
      <c r="HH136" s="87"/>
      <c r="HI136" s="87"/>
      <c r="HJ136" s="87"/>
      <c r="HK136" s="87"/>
      <c r="HL136" s="87"/>
      <c r="HM136" s="87"/>
      <c r="HN136" s="87"/>
      <c r="HO136" s="87"/>
      <c r="HP136" s="87"/>
      <c r="HQ136" s="87"/>
      <c r="HR136" s="87"/>
      <c r="HS136" s="87"/>
      <c r="HT136" s="87"/>
      <c r="HU136" s="87"/>
      <c r="HV136" s="87"/>
      <c r="HW136" s="87"/>
      <c r="HX136" s="87"/>
      <c r="HY136" s="87"/>
      <c r="HZ136" s="87"/>
      <c r="IA136" s="87"/>
      <c r="IB136" s="87"/>
      <c r="IC136" s="87"/>
      <c r="ID136" s="87"/>
      <c r="IE136" s="87"/>
      <c r="IF136" s="87"/>
      <c r="IG136" s="87"/>
      <c r="IH136" s="87"/>
      <c r="II136" s="87"/>
      <c r="IJ136" s="87"/>
      <c r="IK136" s="87"/>
      <c r="IL136" s="87"/>
      <c r="IM136" s="87"/>
      <c r="IN136" s="87"/>
      <c r="IO136" s="87"/>
      <c r="IP136" s="87"/>
      <c r="IQ136" s="87"/>
      <c r="IR136" s="87"/>
      <c r="IS136" s="87"/>
      <c r="IT136" s="87"/>
      <c r="IU136" s="87"/>
      <c r="IV136" s="87"/>
      <c r="IW136" s="87"/>
      <c r="IX136" s="87"/>
      <c r="IY136" s="87"/>
      <c r="IZ136" s="87"/>
      <c r="JA136" s="87"/>
      <c r="JB136" s="87"/>
      <c r="JC136" s="87"/>
      <c r="JD136" s="87"/>
      <c r="JE136" s="87"/>
      <c r="JF136" s="87"/>
      <c r="JG136" s="87"/>
      <c r="JH136" s="87"/>
      <c r="JI136" s="87"/>
      <c r="JJ136" s="87"/>
      <c r="JK136" s="87"/>
      <c r="JL136" s="87"/>
      <c r="JM136" s="87"/>
      <c r="JN136" s="87"/>
      <c r="JO136" s="87"/>
      <c r="JP136" s="87"/>
      <c r="JQ136" s="87"/>
      <c r="JR136" s="87"/>
      <c r="JS136" s="87"/>
      <c r="JT136" s="87"/>
      <c r="JU136" s="87"/>
      <c r="JV136" s="87"/>
      <c r="JW136" s="87"/>
      <c r="JX136" s="87"/>
      <c r="JY136" s="87"/>
      <c r="JZ136" s="87"/>
      <c r="KA136" s="87"/>
      <c r="KB136" s="87"/>
      <c r="KC136" s="87"/>
      <c r="KD136" s="87"/>
      <c r="KE136" s="87"/>
      <c r="KF136" s="87"/>
      <c r="KG136" s="87"/>
      <c r="KH136" s="87"/>
      <c r="KI136" s="87"/>
      <c r="KJ136" s="87"/>
      <c r="KK136" s="87"/>
      <c r="KL136" s="87"/>
      <c r="KM136" s="87"/>
      <c r="KN136" s="87"/>
      <c r="KO136" s="87"/>
      <c r="KP136" s="87"/>
      <c r="KQ136" s="87"/>
      <c r="KR136" s="87"/>
      <c r="KS136" s="87"/>
      <c r="KT136" s="87"/>
      <c r="KU136" s="87"/>
      <c r="KV136" s="87"/>
      <c r="KW136" s="87"/>
      <c r="KX136" s="87"/>
      <c r="KY136" s="87"/>
      <c r="KZ136" s="87"/>
      <c r="LA136" s="87"/>
      <c r="LB136" s="87"/>
      <c r="LC136" s="87"/>
      <c r="LD136" s="87"/>
      <c r="LE136" s="87"/>
      <c r="LF136" s="87"/>
      <c r="LG136" s="87"/>
      <c r="LH136" s="87"/>
      <c r="LI136" s="87"/>
      <c r="LJ136" s="87"/>
      <c r="LK136" s="87"/>
      <c r="LL136" s="87"/>
      <c r="LM136" s="87"/>
      <c r="LN136" s="87"/>
      <c r="LO136" s="87"/>
      <c r="LP136" s="87"/>
      <c r="LQ136" s="87"/>
      <c r="LR136" s="87"/>
      <c r="LS136" s="87"/>
      <c r="LT136" s="87"/>
      <c r="LU136" s="87"/>
      <c r="LV136" s="87"/>
      <c r="LW136" s="87"/>
      <c r="LX136" s="87"/>
      <c r="LY136" s="87"/>
      <c r="LZ136" s="87"/>
      <c r="MA136" s="87"/>
      <c r="MB136" s="87"/>
      <c r="MC136" s="87"/>
      <c r="MD136" s="87"/>
      <c r="ME136" s="87"/>
      <c r="MF136" s="87"/>
      <c r="MG136" s="87"/>
      <c r="MH136" s="87"/>
      <c r="MI136" s="87"/>
      <c r="MJ136" s="87"/>
      <c r="MK136" s="87"/>
      <c r="ML136" s="87"/>
      <c r="MM136" s="87"/>
      <c r="MN136" s="87"/>
      <c r="MO136" s="87"/>
      <c r="MP136" s="87"/>
      <c r="MQ136" s="87"/>
      <c r="MR136" s="87"/>
      <c r="MS136" s="87"/>
      <c r="MT136" s="87"/>
      <c r="MU136" s="87"/>
      <c r="MV136" s="87"/>
      <c r="MW136" s="87"/>
      <c r="MX136" s="87"/>
      <c r="MY136" s="87"/>
      <c r="MZ136" s="87"/>
      <c r="NA136" s="87"/>
      <c r="NB136" s="87"/>
      <c r="NC136" s="87"/>
      <c r="ND136" s="87"/>
      <c r="NE136" s="87"/>
      <c r="NF136" s="87"/>
      <c r="NG136" s="87"/>
      <c r="NH136" s="87"/>
      <c r="NI136" s="87"/>
      <c r="NJ136" s="87"/>
      <c r="NK136" s="87"/>
      <c r="NL136" s="87"/>
      <c r="NM136" s="87"/>
      <c r="NN136" s="87"/>
      <c r="NO136" s="87"/>
      <c r="NP136" s="87"/>
      <c r="NQ136" s="87"/>
      <c r="NR136" s="87"/>
      <c r="NS136" s="87"/>
      <c r="NT136" s="87"/>
      <c r="NU136" s="87"/>
      <c r="NV136" s="87"/>
      <c r="NW136" s="87"/>
      <c r="NX136" s="87"/>
      <c r="NY136" s="87"/>
      <c r="NZ136" s="87"/>
      <c r="OA136" s="87"/>
      <c r="OB136" s="87"/>
      <c r="OC136" s="87"/>
      <c r="OD136" s="87"/>
      <c r="OE136" s="87"/>
      <c r="OF136" s="87"/>
      <c r="OG136" s="87"/>
      <c r="OH136" s="87"/>
      <c r="OI136" s="87"/>
      <c r="OJ136" s="87"/>
      <c r="OK136" s="87"/>
      <c r="OL136" s="87"/>
      <c r="OM136" s="87"/>
      <c r="ON136" s="87"/>
      <c r="OO136" s="87"/>
      <c r="OP136" s="87"/>
      <c r="OQ136" s="87"/>
      <c r="OR136" s="87"/>
      <c r="OS136" s="87"/>
      <c r="OT136" s="87"/>
      <c r="OU136" s="87"/>
      <c r="OV136" s="87"/>
      <c r="OW136" s="87"/>
      <c r="OX136" s="87"/>
      <c r="OY136" s="87"/>
      <c r="OZ136" s="87"/>
      <c r="PA136" s="87"/>
      <c r="PB136" s="87"/>
      <c r="PC136" s="87"/>
      <c r="PD136" s="87"/>
      <c r="PE136" s="87"/>
      <c r="PF136" s="87"/>
      <c r="PG136" s="87"/>
      <c r="PH136" s="87"/>
      <c r="PI136" s="87"/>
      <c r="PJ136" s="87"/>
      <c r="PK136" s="87"/>
      <c r="PL136" s="87"/>
      <c r="PM136" s="87"/>
      <c r="PN136" s="87"/>
      <c r="PO136" s="87"/>
      <c r="PP136" s="87"/>
      <c r="PQ136" s="87"/>
      <c r="PR136" s="87"/>
      <c r="PS136" s="87"/>
      <c r="PT136" s="87"/>
      <c r="PU136" s="87"/>
      <c r="PV136" s="87"/>
      <c r="PW136" s="87"/>
      <c r="PX136" s="87"/>
      <c r="PY136" s="87"/>
      <c r="PZ136" s="87"/>
      <c r="QA136" s="87"/>
      <c r="QB136" s="87"/>
      <c r="QC136" s="87"/>
      <c r="QD136" s="87"/>
      <c r="QE136" s="87"/>
      <c r="QF136" s="87"/>
      <c r="QG136" s="87"/>
      <c r="QH136" s="87"/>
      <c r="QI136" s="87"/>
      <c r="QJ136" s="87"/>
      <c r="QK136" s="87"/>
      <c r="QL136" s="87"/>
      <c r="QM136" s="87"/>
      <c r="QN136" s="87"/>
      <c r="QO136" s="87"/>
      <c r="QP136" s="87"/>
      <c r="QQ136" s="87"/>
      <c r="QR136" s="87"/>
      <c r="QS136" s="87"/>
      <c r="QT136" s="87"/>
      <c r="QU136" s="87"/>
      <c r="QV136" s="87"/>
      <c r="QW136" s="87"/>
      <c r="QX136" s="87"/>
      <c r="QY136" s="87"/>
      <c r="QZ136" s="87"/>
      <c r="RA136" s="87"/>
      <c r="RB136" s="87"/>
      <c r="RC136" s="87"/>
      <c r="RD136" s="87"/>
      <c r="RE136" s="87"/>
      <c r="RF136" s="87"/>
      <c r="RG136" s="87"/>
      <c r="RH136" s="87"/>
      <c r="RI136" s="87"/>
      <c r="RJ136" s="87"/>
      <c r="RK136" s="87"/>
      <c r="RL136" s="87"/>
      <c r="RM136" s="87"/>
      <c r="RN136" s="87"/>
      <c r="RO136" s="87"/>
      <c r="RP136" s="87"/>
      <c r="RQ136" s="87"/>
      <c r="RR136" s="87"/>
      <c r="RS136" s="87"/>
      <c r="RT136" s="87"/>
      <c r="RU136" s="87"/>
      <c r="RV136" s="87"/>
      <c r="RW136" s="87"/>
      <c r="RX136" s="87"/>
      <c r="RY136" s="87"/>
      <c r="RZ136" s="87"/>
      <c r="SA136" s="87"/>
      <c r="SB136" s="87"/>
      <c r="SC136" s="87"/>
      <c r="SD136" s="87"/>
      <c r="SE136" s="87"/>
      <c r="SF136" s="87"/>
      <c r="SG136" s="87"/>
      <c r="SH136" s="87"/>
      <c r="SI136" s="87"/>
      <c r="SJ136" s="87"/>
      <c r="SK136" s="87"/>
      <c r="SL136" s="87"/>
      <c r="SM136" s="87"/>
      <c r="SN136" s="87"/>
      <c r="SO136" s="87"/>
      <c r="SP136" s="87"/>
      <c r="SQ136" s="87"/>
      <c r="SR136" s="87"/>
      <c r="SS136" s="87"/>
      <c r="ST136" s="87"/>
      <c r="SU136" s="87"/>
      <c r="SV136" s="87"/>
      <c r="SW136" s="87"/>
      <c r="SX136" s="87"/>
      <c r="SY136" s="87"/>
      <c r="SZ136" s="87"/>
      <c r="TA136" s="87"/>
      <c r="TB136" s="87"/>
      <c r="TC136" s="87"/>
      <c r="TD136" s="87"/>
      <c r="TE136" s="87"/>
      <c r="TF136" s="87"/>
      <c r="TG136" s="87"/>
      <c r="TH136" s="87"/>
      <c r="TI136" s="87"/>
      <c r="TJ136" s="87"/>
      <c r="TK136" s="87"/>
      <c r="TL136" s="87"/>
      <c r="TM136" s="87"/>
      <c r="TN136" s="87"/>
      <c r="TO136" s="87"/>
      <c r="TP136" s="87"/>
      <c r="TQ136" s="87"/>
      <c r="TR136" s="87"/>
      <c r="TS136" s="87"/>
      <c r="TT136" s="87"/>
      <c r="TU136" s="87"/>
      <c r="TV136" s="87"/>
      <c r="TW136" s="87"/>
      <c r="TX136" s="87"/>
      <c r="TY136" s="87"/>
      <c r="TZ136" s="87"/>
      <c r="UA136" s="87"/>
      <c r="UB136" s="87"/>
      <c r="UC136" s="87"/>
      <c r="UD136" s="87"/>
      <c r="UE136" s="87"/>
      <c r="UF136" s="87"/>
      <c r="UG136" s="87"/>
      <c r="UH136" s="87"/>
      <c r="UI136" s="87"/>
      <c r="UJ136" s="87"/>
      <c r="UK136" s="87"/>
      <c r="UL136" s="87"/>
      <c r="UM136" s="87"/>
      <c r="UN136" s="87"/>
      <c r="UO136" s="87"/>
      <c r="UP136" s="87"/>
      <c r="UQ136" s="87"/>
      <c r="UR136" s="87"/>
      <c r="US136" s="87"/>
      <c r="UT136" s="87"/>
      <c r="UU136" s="87"/>
      <c r="UV136" s="87"/>
      <c r="UW136" s="87"/>
      <c r="UX136" s="87"/>
      <c r="UY136" s="87"/>
      <c r="UZ136" s="87"/>
      <c r="VA136" s="87"/>
      <c r="VB136" s="87"/>
      <c r="VC136" s="87"/>
      <c r="VD136" s="87"/>
      <c r="VE136" s="87"/>
      <c r="VF136" s="87"/>
      <c r="VG136" s="87"/>
      <c r="VH136" s="87"/>
      <c r="VI136" s="87"/>
      <c r="VJ136" s="87"/>
      <c r="VK136" s="87"/>
      <c r="VL136" s="87"/>
      <c r="VM136" s="87"/>
      <c r="VN136" s="87"/>
      <c r="VO136" s="87"/>
      <c r="VP136" s="87"/>
      <c r="VQ136" s="87"/>
      <c r="VR136" s="87"/>
      <c r="VS136" s="87"/>
      <c r="VT136" s="87"/>
      <c r="VU136" s="87"/>
      <c r="VV136" s="87"/>
      <c r="VW136" s="87"/>
      <c r="VX136" s="87"/>
      <c r="VY136" s="87"/>
      <c r="VZ136" s="87"/>
      <c r="WA136" s="87"/>
      <c r="WB136" s="87"/>
      <c r="WC136" s="87"/>
      <c r="WD136" s="87"/>
      <c r="WE136" s="87"/>
      <c r="WF136" s="87"/>
      <c r="WG136" s="87"/>
      <c r="WH136" s="87"/>
      <c r="WI136" s="87"/>
      <c r="WJ136" s="87"/>
      <c r="WK136" s="87"/>
      <c r="WL136" s="87"/>
      <c r="WM136" s="87"/>
      <c r="WN136" s="87"/>
      <c r="WO136" s="87"/>
      <c r="WP136" s="87"/>
      <c r="WQ136" s="87"/>
      <c r="WR136" s="87"/>
      <c r="WS136" s="87"/>
      <c r="WT136" s="87"/>
      <c r="WU136" s="87"/>
      <c r="WV136" s="87"/>
      <c r="WW136" s="87"/>
      <c r="WX136" s="87"/>
      <c r="WY136" s="87"/>
      <c r="WZ136" s="87"/>
      <c r="XA136" s="87"/>
      <c r="XB136" s="87"/>
      <c r="XC136" s="87"/>
      <c r="XD136" s="87"/>
      <c r="XE136" s="87"/>
      <c r="XF136" s="87"/>
      <c r="XG136" s="87"/>
      <c r="XH136" s="87"/>
      <c r="XI136" s="87"/>
      <c r="XJ136" s="87"/>
      <c r="XK136" s="87"/>
      <c r="XL136" s="87"/>
      <c r="XM136" s="87"/>
      <c r="XN136" s="87"/>
      <c r="XO136" s="87"/>
      <c r="XP136" s="87"/>
      <c r="XQ136" s="87"/>
      <c r="XR136" s="87"/>
      <c r="XS136" s="87"/>
      <c r="XT136" s="87"/>
      <c r="XU136" s="87"/>
      <c r="XV136" s="87"/>
      <c r="XW136" s="87"/>
      <c r="XX136" s="87"/>
      <c r="XY136" s="87"/>
      <c r="XZ136" s="87"/>
      <c r="YA136" s="87"/>
      <c r="YB136" s="87"/>
      <c r="YC136" s="87"/>
      <c r="YD136" s="87"/>
      <c r="YE136" s="87"/>
      <c r="YF136" s="87"/>
      <c r="YG136" s="87"/>
      <c r="YH136" s="87"/>
      <c r="YI136" s="87"/>
      <c r="YJ136" s="87"/>
      <c r="YK136" s="87"/>
      <c r="YL136" s="87"/>
      <c r="YM136" s="87"/>
      <c r="YN136" s="87"/>
      <c r="YO136" s="87"/>
      <c r="YP136" s="87"/>
      <c r="YQ136" s="87"/>
      <c r="YR136" s="87"/>
      <c r="YS136" s="87"/>
      <c r="YT136" s="87"/>
      <c r="YU136" s="87"/>
      <c r="YV136" s="87"/>
      <c r="YW136" s="87"/>
      <c r="YX136" s="87"/>
      <c r="YY136" s="87"/>
      <c r="YZ136" s="87"/>
      <c r="ZA136" s="87"/>
      <c r="ZB136" s="87"/>
      <c r="ZC136" s="87"/>
      <c r="ZD136" s="87"/>
      <c r="ZE136" s="87"/>
      <c r="ZF136" s="87"/>
      <c r="ZG136" s="87"/>
      <c r="ZH136" s="87"/>
      <c r="ZI136" s="87"/>
      <c r="ZJ136" s="87"/>
      <c r="ZK136" s="87"/>
      <c r="ZL136" s="87"/>
      <c r="ZM136" s="87"/>
      <c r="ZN136" s="87"/>
      <c r="ZO136" s="87"/>
      <c r="ZP136" s="87"/>
      <c r="ZQ136" s="87"/>
      <c r="ZR136" s="87"/>
      <c r="ZS136" s="87"/>
      <c r="ZT136" s="87"/>
      <c r="ZU136" s="87"/>
      <c r="ZV136" s="87"/>
      <c r="ZW136" s="87"/>
      <c r="ZX136" s="87"/>
      <c r="ZY136" s="87"/>
      <c r="ZZ136" s="87"/>
      <c r="AAA136" s="87"/>
      <c r="AAB136" s="87"/>
      <c r="AAC136" s="87"/>
      <c r="AAD136" s="87"/>
      <c r="AAE136" s="87"/>
      <c r="AAF136" s="87"/>
      <c r="AAG136" s="87"/>
      <c r="AAH136" s="87"/>
      <c r="AAI136" s="87"/>
      <c r="AAJ136" s="87"/>
      <c r="AAK136" s="87"/>
      <c r="AAL136" s="87"/>
      <c r="AAM136" s="87"/>
      <c r="AAN136" s="87"/>
      <c r="AAO136" s="87"/>
      <c r="AAP136" s="87"/>
      <c r="AAQ136" s="87"/>
      <c r="AAR136" s="87"/>
      <c r="AAS136" s="87"/>
      <c r="AAT136" s="87"/>
      <c r="AAU136" s="87"/>
      <c r="AAV136" s="87"/>
      <c r="AAW136" s="87"/>
      <c r="AAX136" s="87"/>
      <c r="AAY136" s="87"/>
      <c r="AAZ136" s="87"/>
      <c r="ABA136" s="87"/>
      <c r="ABB136" s="87"/>
      <c r="ABC136" s="87"/>
      <c r="ABD136" s="87"/>
      <c r="ABE136" s="87"/>
      <c r="ABF136" s="87"/>
      <c r="ABG136" s="87"/>
      <c r="ABH136" s="87"/>
      <c r="ABI136" s="87"/>
      <c r="ABJ136" s="87"/>
      <c r="ABK136" s="87"/>
      <c r="ABL136" s="87"/>
      <c r="ABM136" s="87"/>
      <c r="ABN136" s="87"/>
      <c r="ABO136" s="87"/>
      <c r="ABP136" s="87"/>
      <c r="ABQ136" s="87"/>
      <c r="ABR136" s="87"/>
      <c r="ABS136" s="87"/>
      <c r="ABT136" s="87"/>
      <c r="ABU136" s="87"/>
      <c r="ABV136" s="87"/>
      <c r="ABW136" s="87"/>
      <c r="ABX136" s="87"/>
      <c r="ABY136" s="87"/>
      <c r="ABZ136" s="87"/>
      <c r="ACA136" s="87"/>
      <c r="ACB136" s="87"/>
      <c r="ACC136" s="87"/>
      <c r="ACD136" s="87"/>
      <c r="ACE136" s="87"/>
      <c r="ACF136" s="87"/>
      <c r="ACG136" s="87"/>
      <c r="ACH136" s="87"/>
      <c r="ACI136" s="87"/>
      <c r="ACJ136" s="87"/>
      <c r="ACK136" s="87"/>
      <c r="ACL136" s="87"/>
      <c r="ACM136" s="87"/>
      <c r="ACN136" s="87"/>
      <c r="ACO136" s="87"/>
      <c r="ACP136" s="87"/>
      <c r="ACQ136" s="87"/>
      <c r="ACR136" s="87"/>
      <c r="ACS136" s="87"/>
      <c r="ACT136" s="87"/>
      <c r="ACU136" s="87"/>
      <c r="ACV136" s="87"/>
      <c r="ACW136" s="87"/>
      <c r="ACX136" s="87"/>
      <c r="ACY136" s="87"/>
      <c r="ACZ136" s="87"/>
      <c r="ADA136" s="87"/>
      <c r="ADB136" s="87"/>
      <c r="ADC136" s="87"/>
      <c r="ADD136" s="87"/>
      <c r="ADE136" s="87"/>
      <c r="ADF136" s="87"/>
      <c r="ADG136" s="87"/>
      <c r="ADH136" s="87"/>
      <c r="ADI136" s="87"/>
      <c r="ADJ136" s="87"/>
      <c r="ADK136" s="87"/>
      <c r="ADL136" s="87"/>
      <c r="ADM136" s="87"/>
      <c r="ADN136" s="87"/>
      <c r="ADO136" s="87"/>
      <c r="ADP136" s="87"/>
      <c r="ADQ136" s="87"/>
      <c r="ADR136" s="87"/>
      <c r="ADS136" s="87"/>
      <c r="ADT136" s="87"/>
      <c r="ADU136" s="87"/>
      <c r="ADV136" s="87"/>
      <c r="ADW136" s="87"/>
      <c r="ADX136" s="87"/>
      <c r="ADY136" s="87"/>
      <c r="ADZ136" s="87"/>
      <c r="AEA136" s="87"/>
      <c r="AEB136" s="87"/>
      <c r="AEC136" s="87"/>
      <c r="AED136" s="87"/>
      <c r="AEE136" s="87"/>
      <c r="AEF136" s="87"/>
      <c r="AEG136" s="87"/>
      <c r="AEH136" s="87"/>
      <c r="AEI136" s="87"/>
      <c r="AEJ136" s="87"/>
      <c r="AEK136" s="87"/>
      <c r="AEL136" s="87"/>
      <c r="AEM136" s="87"/>
      <c r="AEN136" s="87"/>
      <c r="AEO136" s="87"/>
      <c r="AEP136" s="87"/>
      <c r="AEQ136" s="87"/>
      <c r="AER136" s="87"/>
      <c r="AES136" s="87"/>
      <c r="AET136" s="87"/>
      <c r="AEU136" s="87"/>
      <c r="AEV136" s="87"/>
      <c r="AEW136" s="87"/>
      <c r="AEX136" s="87"/>
      <c r="AEY136" s="87"/>
      <c r="AEZ136" s="87"/>
      <c r="AFA136" s="87"/>
      <c r="AFB136" s="87"/>
      <c r="AFC136" s="87"/>
      <c r="AFD136" s="87"/>
      <c r="AFE136" s="87"/>
      <c r="AFF136" s="87"/>
      <c r="AFG136" s="87"/>
      <c r="AFH136" s="87"/>
      <c r="AFI136" s="87"/>
      <c r="AFJ136" s="87"/>
      <c r="AFK136" s="87"/>
      <c r="AFL136" s="87"/>
      <c r="AFM136" s="87"/>
      <c r="AFN136" s="87"/>
      <c r="AFO136" s="87"/>
      <c r="AFP136" s="87"/>
      <c r="AFQ136" s="87"/>
      <c r="AFR136" s="87"/>
      <c r="AFS136" s="87"/>
      <c r="AFT136" s="87"/>
      <c r="AFU136" s="87"/>
      <c r="AFV136" s="87"/>
      <c r="AFW136" s="87"/>
      <c r="AFX136" s="87"/>
      <c r="AFY136" s="87"/>
      <c r="AFZ136" s="87"/>
      <c r="AGA136" s="87"/>
      <c r="AGB136" s="87"/>
      <c r="AGC136" s="87"/>
      <c r="AGD136" s="87"/>
      <c r="AGE136" s="87"/>
      <c r="AGF136" s="87"/>
      <c r="AGG136" s="87"/>
      <c r="AGH136" s="87"/>
      <c r="AGI136" s="87"/>
      <c r="AGJ136" s="87"/>
      <c r="AGK136" s="87"/>
      <c r="AGL136" s="87"/>
      <c r="AGM136" s="87"/>
      <c r="AGN136" s="87"/>
      <c r="AGO136" s="87"/>
      <c r="AGP136" s="87"/>
      <c r="AGQ136" s="87"/>
      <c r="AGR136" s="87"/>
      <c r="AGS136" s="87"/>
      <c r="AGT136" s="87"/>
      <c r="AGU136" s="87"/>
      <c r="AGV136" s="87"/>
      <c r="AGW136" s="87"/>
      <c r="AGX136" s="87"/>
      <c r="AGY136" s="87"/>
      <c r="AGZ136" s="87"/>
      <c r="AHA136" s="87"/>
      <c r="AHB136" s="87"/>
      <c r="AHC136" s="87"/>
      <c r="AHD136" s="87"/>
      <c r="AHE136" s="87"/>
      <c r="AHF136" s="87"/>
      <c r="AHG136" s="87"/>
      <c r="AHH136" s="87"/>
      <c r="AHI136" s="87"/>
      <c r="AHJ136" s="87"/>
      <c r="AHK136" s="87"/>
      <c r="AHL136" s="87"/>
      <c r="AHM136" s="87"/>
      <c r="AHN136" s="87"/>
      <c r="AHO136" s="87"/>
      <c r="AHP136" s="87"/>
      <c r="AHQ136" s="87"/>
      <c r="AHR136" s="87"/>
      <c r="AHS136" s="87"/>
      <c r="AHT136" s="87"/>
      <c r="AHU136" s="87"/>
      <c r="AHV136" s="87"/>
      <c r="AHW136" s="87"/>
      <c r="AHX136" s="87"/>
      <c r="AHY136" s="87"/>
      <c r="AHZ136" s="87"/>
      <c r="AIA136" s="87"/>
      <c r="AIB136" s="87"/>
      <c r="AIC136" s="87"/>
      <c r="AID136" s="87"/>
      <c r="AIE136" s="87"/>
      <c r="AIF136" s="87"/>
      <c r="AIG136" s="87"/>
      <c r="AIH136" s="87"/>
      <c r="AII136" s="87"/>
      <c r="AIJ136" s="87"/>
      <c r="AIK136" s="87"/>
      <c r="AIL136" s="87"/>
      <c r="AIM136" s="87"/>
      <c r="AIN136" s="87"/>
      <c r="AIO136" s="87"/>
      <c r="AIP136" s="87"/>
      <c r="AIQ136" s="87"/>
      <c r="AIR136" s="87"/>
      <c r="AIS136" s="87"/>
      <c r="AIT136" s="87"/>
      <c r="AIU136" s="87"/>
      <c r="AIV136" s="87"/>
      <c r="AIW136" s="87"/>
      <c r="AIX136" s="87"/>
      <c r="AIY136" s="87"/>
      <c r="AIZ136" s="87"/>
      <c r="AJA136" s="87"/>
      <c r="AJB136" s="87"/>
      <c r="AJC136" s="87"/>
      <c r="AJD136" s="87"/>
      <c r="AJE136" s="87"/>
      <c r="AJF136" s="87"/>
      <c r="AJG136" s="87"/>
      <c r="AJH136" s="87"/>
      <c r="AJI136" s="87"/>
      <c r="AJJ136" s="87"/>
      <c r="AJK136" s="87"/>
      <c r="AJL136" s="87"/>
      <c r="AJM136" s="87"/>
      <c r="AJN136" s="87"/>
      <c r="AJO136" s="87"/>
      <c r="AJP136" s="87"/>
      <c r="AJQ136" s="87"/>
      <c r="AJR136" s="87"/>
      <c r="AJS136" s="87"/>
      <c r="AJT136" s="87"/>
      <c r="AJU136" s="87"/>
      <c r="AJV136" s="87"/>
      <c r="AJW136" s="87"/>
      <c r="AJX136" s="87"/>
      <c r="AJY136" s="87"/>
      <c r="AJZ136" s="87"/>
      <c r="AKA136" s="87"/>
      <c r="AKB136" s="87"/>
      <c r="AKC136" s="87"/>
      <c r="AKD136" s="87"/>
      <c r="AKE136" s="87"/>
      <c r="AKF136" s="87"/>
      <c r="AKG136" s="87"/>
      <c r="AKH136" s="87"/>
      <c r="AKI136" s="87"/>
      <c r="AKJ136" s="87"/>
      <c r="AKK136" s="87"/>
      <c r="AKL136" s="87"/>
      <c r="AKM136" s="87"/>
      <c r="AKN136" s="87"/>
      <c r="AKO136" s="87"/>
      <c r="AKP136" s="87"/>
      <c r="AKQ136" s="87"/>
      <c r="AKR136" s="87"/>
      <c r="AKS136" s="87"/>
      <c r="AKT136" s="87"/>
      <c r="AKU136" s="87"/>
      <c r="AKV136" s="87"/>
      <c r="AKW136" s="87"/>
      <c r="AKX136" s="87"/>
      <c r="AKY136" s="87"/>
      <c r="AKZ136" s="87"/>
      <c r="ALA136" s="87"/>
      <c r="ALB136" s="87"/>
      <c r="ALC136" s="87"/>
      <c r="ALD136" s="87"/>
      <c r="ALE136" s="87"/>
      <c r="ALF136" s="87"/>
      <c r="ALG136" s="87"/>
      <c r="ALH136" s="87"/>
      <c r="ALI136" s="87"/>
      <c r="ALJ136" s="87"/>
      <c r="ALK136" s="87"/>
      <c r="ALL136" s="87"/>
      <c r="ALM136" s="87"/>
      <c r="ALN136" s="87"/>
      <c r="ALO136" s="87"/>
      <c r="ALP136" s="87"/>
      <c r="ALQ136" s="87"/>
      <c r="ALR136" s="87"/>
      <c r="ALS136" s="87"/>
      <c r="ALT136" s="87"/>
      <c r="ALU136" s="87"/>
      <c r="ALV136" s="87"/>
      <c r="ALW136" s="87"/>
      <c r="ALX136" s="87"/>
      <c r="ALY136" s="87"/>
      <c r="ALZ136" s="87"/>
      <c r="AMA136" s="87"/>
      <c r="AMB136" s="87"/>
      <c r="AMC136" s="87"/>
      <c r="AMD136" s="87"/>
      <c r="AME136" s="87"/>
      <c r="AMF136" s="87"/>
      <c r="AMG136" s="87"/>
      <c r="AMH136" s="87"/>
      <c r="AMI136" s="87"/>
      <c r="AMJ136" s="87"/>
      <c r="AMK136" s="87"/>
      <c r="AML136" s="87"/>
      <c r="AMM136" s="87"/>
      <c r="AMN136" s="87"/>
      <c r="AMO136" s="87"/>
      <c r="AMP136" s="87"/>
      <c r="AMQ136" s="87"/>
      <c r="AMR136" s="87"/>
      <c r="AMS136" s="87"/>
      <c r="AMT136" s="87"/>
      <c r="AMU136" s="87"/>
      <c r="AMV136" s="87"/>
      <c r="AMW136" s="87"/>
      <c r="AMX136" s="87"/>
      <c r="AMY136" s="87"/>
      <c r="AMZ136" s="87"/>
      <c r="ANA136" s="87"/>
      <c r="ANB136" s="87"/>
      <c r="ANC136" s="87"/>
      <c r="AND136" s="87"/>
      <c r="ANE136" s="87"/>
      <c r="ANF136" s="87"/>
      <c r="ANG136" s="87"/>
      <c r="ANH136" s="87"/>
      <c r="ANI136" s="87"/>
      <c r="ANJ136" s="87"/>
      <c r="ANK136" s="87"/>
      <c r="ANL136" s="87"/>
      <c r="ANM136" s="87"/>
      <c r="ANN136" s="87"/>
      <c r="ANO136" s="87"/>
      <c r="ANP136" s="87"/>
      <c r="ANQ136" s="87"/>
      <c r="ANR136" s="87"/>
      <c r="ANS136" s="87"/>
      <c r="ANT136" s="87"/>
      <c r="ANU136" s="87"/>
      <c r="ANV136" s="87"/>
      <c r="ANW136" s="87"/>
      <c r="ANX136" s="87"/>
      <c r="ANY136" s="87"/>
      <c r="ANZ136" s="87"/>
      <c r="AOA136" s="87"/>
      <c r="AOB136" s="87"/>
      <c r="AOC136" s="87"/>
      <c r="AOD136" s="87"/>
      <c r="AOE136" s="87"/>
      <c r="AOF136" s="87"/>
      <c r="AOG136" s="87"/>
      <c r="AOH136" s="87"/>
      <c r="AOI136" s="87"/>
      <c r="AOJ136" s="87"/>
      <c r="AOK136" s="87"/>
      <c r="AOL136" s="87"/>
      <c r="AOM136" s="87"/>
      <c r="AON136" s="87"/>
      <c r="AOO136" s="87"/>
      <c r="AOP136" s="87"/>
      <c r="AOQ136" s="87"/>
      <c r="AOR136" s="87"/>
      <c r="AOS136" s="87"/>
      <c r="AOT136" s="87"/>
      <c r="AOU136" s="87"/>
      <c r="AOV136" s="87"/>
      <c r="AOW136" s="87"/>
      <c r="AOX136" s="87"/>
      <c r="AOY136" s="87"/>
      <c r="AOZ136" s="87"/>
      <c r="APA136" s="87"/>
      <c r="APB136" s="87"/>
      <c r="APC136" s="87"/>
      <c r="APD136" s="87"/>
      <c r="APE136" s="87"/>
      <c r="APF136" s="87"/>
      <c r="APG136" s="87"/>
      <c r="APH136" s="87"/>
      <c r="API136" s="87"/>
      <c r="APJ136" s="87"/>
      <c r="APK136" s="87"/>
      <c r="APL136" s="87"/>
      <c r="APM136" s="87"/>
      <c r="APN136" s="87"/>
      <c r="APO136" s="87"/>
      <c r="APP136" s="87"/>
      <c r="APQ136" s="87"/>
      <c r="APR136" s="87"/>
      <c r="APS136" s="87"/>
      <c r="APT136" s="87"/>
      <c r="APU136" s="87"/>
      <c r="APV136" s="87"/>
      <c r="APW136" s="87"/>
      <c r="APX136" s="87"/>
      <c r="APY136" s="87"/>
      <c r="APZ136" s="87"/>
      <c r="AQA136" s="87"/>
      <c r="AQB136" s="87"/>
      <c r="AQC136" s="87"/>
      <c r="AQD136" s="87"/>
      <c r="AQE136" s="87"/>
      <c r="AQF136" s="87"/>
      <c r="AQG136" s="87"/>
      <c r="AQH136" s="87"/>
      <c r="AQI136" s="87"/>
      <c r="AQJ136" s="87"/>
      <c r="AQK136" s="87"/>
      <c r="AQL136" s="87"/>
      <c r="AQM136" s="87"/>
      <c r="AQN136" s="87"/>
      <c r="AQO136" s="87"/>
      <c r="AQP136" s="87"/>
      <c r="AQQ136" s="87"/>
      <c r="AQR136" s="87"/>
      <c r="AQS136" s="87"/>
      <c r="AQT136" s="87"/>
      <c r="AQU136" s="87"/>
      <c r="AQV136" s="87"/>
      <c r="AQW136" s="87"/>
      <c r="AQX136" s="87"/>
      <c r="AQY136" s="87"/>
      <c r="AQZ136" s="87"/>
      <c r="ARA136" s="87"/>
      <c r="ARB136" s="87"/>
      <c r="ARC136" s="87"/>
      <c r="ARD136" s="87"/>
      <c r="ARE136" s="87"/>
      <c r="ARF136" s="87"/>
      <c r="ARG136" s="87"/>
      <c r="ARH136" s="87"/>
      <c r="ARI136" s="87"/>
      <c r="ARJ136" s="87"/>
      <c r="ARK136" s="87"/>
      <c r="ARL136" s="87"/>
      <c r="ARM136" s="87"/>
      <c r="ARN136" s="87"/>
      <c r="ARO136" s="87"/>
      <c r="ARP136" s="87"/>
      <c r="ARQ136" s="87"/>
      <c r="ARR136" s="87"/>
      <c r="ARS136" s="87"/>
      <c r="ART136" s="87"/>
      <c r="ARU136" s="87"/>
      <c r="ARV136" s="87"/>
      <c r="ARW136" s="87"/>
      <c r="ARX136" s="87"/>
      <c r="ARY136" s="87"/>
      <c r="ARZ136" s="87"/>
      <c r="ASA136" s="87"/>
      <c r="ASB136" s="87"/>
      <c r="ASC136" s="87"/>
      <c r="ASD136" s="87"/>
      <c r="ASE136" s="87"/>
      <c r="ASF136" s="87"/>
      <c r="ASG136" s="87"/>
      <c r="ASH136" s="87"/>
      <c r="ASI136" s="87"/>
      <c r="ASJ136" s="87"/>
      <c r="ASK136" s="87"/>
      <c r="ASL136" s="87"/>
      <c r="ASM136" s="87"/>
      <c r="ASN136" s="87"/>
      <c r="ASO136" s="87"/>
      <c r="ASP136" s="87"/>
      <c r="ASQ136" s="87"/>
      <c r="ASR136" s="87"/>
      <c r="ASS136" s="87"/>
      <c r="AST136" s="87"/>
      <c r="ASU136" s="87"/>
      <c r="ASV136" s="87"/>
      <c r="ASW136" s="87"/>
      <c r="ASX136" s="87"/>
      <c r="ASY136" s="87"/>
      <c r="ASZ136" s="87"/>
      <c r="ATA136" s="87"/>
      <c r="ATB136" s="87"/>
      <c r="ATC136" s="87"/>
      <c r="ATD136" s="87"/>
      <c r="ATE136" s="87"/>
      <c r="ATF136" s="87"/>
      <c r="ATG136" s="87"/>
      <c r="ATH136" s="87"/>
      <c r="ATI136" s="87"/>
      <c r="ATJ136" s="87"/>
      <c r="ATK136" s="87"/>
      <c r="ATL136" s="87"/>
      <c r="ATM136" s="87"/>
      <c r="ATN136" s="87"/>
      <c r="ATO136" s="87"/>
      <c r="ATP136" s="87"/>
      <c r="ATQ136" s="87"/>
      <c r="ATR136" s="87"/>
      <c r="ATS136" s="87"/>
      <c r="ATT136" s="87"/>
      <c r="ATU136" s="87"/>
      <c r="ATV136" s="87"/>
      <c r="ATW136" s="87"/>
      <c r="ATX136" s="87"/>
      <c r="ATY136" s="87"/>
      <c r="ATZ136" s="87"/>
      <c r="AUA136" s="87"/>
      <c r="AUB136" s="87"/>
      <c r="AUC136" s="87"/>
      <c r="AUD136" s="87"/>
      <c r="AUE136" s="87"/>
      <c r="AUF136" s="87"/>
      <c r="AUG136" s="87"/>
      <c r="AUH136" s="87"/>
      <c r="AUI136" s="87"/>
      <c r="AUJ136" s="87"/>
      <c r="AUK136" s="87"/>
      <c r="AUL136" s="87"/>
      <c r="AUM136" s="87"/>
      <c r="AUN136" s="87"/>
      <c r="AUO136" s="87"/>
      <c r="AUP136" s="87"/>
      <c r="AUQ136" s="87"/>
      <c r="AUR136" s="87"/>
      <c r="AUS136" s="87"/>
      <c r="AUT136" s="87"/>
      <c r="AUU136" s="87"/>
      <c r="AUV136" s="87"/>
      <c r="AUW136" s="87"/>
      <c r="AUX136" s="87"/>
      <c r="AUY136" s="87"/>
      <c r="AUZ136" s="87"/>
      <c r="AVA136" s="87"/>
      <c r="AVB136" s="87"/>
      <c r="AVC136" s="87"/>
      <c r="AVD136" s="87"/>
      <c r="AVE136" s="87"/>
      <c r="AVF136" s="87"/>
      <c r="AVG136" s="87"/>
      <c r="AVH136" s="87"/>
      <c r="AVI136" s="87"/>
      <c r="AVJ136" s="87"/>
      <c r="AVK136" s="87"/>
      <c r="AVL136" s="87"/>
      <c r="AVM136" s="87"/>
      <c r="AVN136" s="87"/>
      <c r="AVO136" s="87"/>
      <c r="AVP136" s="87"/>
      <c r="AVQ136" s="87"/>
      <c r="AVR136" s="87"/>
      <c r="AVS136" s="87"/>
      <c r="AVT136" s="87"/>
      <c r="AVU136" s="87"/>
      <c r="AVV136" s="87"/>
      <c r="AVW136" s="87"/>
      <c r="AVX136" s="87"/>
      <c r="AVY136" s="87"/>
      <c r="AVZ136" s="87"/>
      <c r="AWA136" s="87"/>
      <c r="AWB136" s="87"/>
      <c r="AWC136" s="87"/>
      <c r="AWD136" s="87"/>
      <c r="AWE136" s="87"/>
      <c r="AWF136" s="87"/>
      <c r="AWG136" s="87"/>
      <c r="AWH136" s="87"/>
      <c r="AWI136" s="87"/>
      <c r="AWJ136" s="87"/>
      <c r="AWK136" s="87"/>
      <c r="AWL136" s="87"/>
      <c r="AWM136" s="87"/>
      <c r="AWN136" s="87"/>
      <c r="AWO136" s="87"/>
      <c r="AWP136" s="87"/>
      <c r="AWQ136" s="87"/>
      <c r="AWR136" s="87"/>
      <c r="AWS136" s="87"/>
      <c r="AWT136" s="87"/>
      <c r="AWU136" s="87"/>
      <c r="AWV136" s="87"/>
      <c r="AWW136" s="87"/>
      <c r="AWX136" s="87"/>
      <c r="AWY136" s="87"/>
      <c r="AWZ136" s="87"/>
      <c r="AXA136" s="87"/>
      <c r="AXB136" s="87"/>
      <c r="AXC136" s="87"/>
      <c r="AXD136" s="87"/>
      <c r="AXE136" s="87"/>
      <c r="AXF136" s="87"/>
      <c r="AXG136" s="87"/>
      <c r="AXH136" s="87"/>
      <c r="AXI136" s="87"/>
      <c r="AXJ136" s="87"/>
      <c r="AXK136" s="87"/>
      <c r="AXL136" s="87"/>
      <c r="AXM136" s="87"/>
      <c r="AXN136" s="87"/>
      <c r="AXO136" s="87"/>
      <c r="AXP136" s="87"/>
      <c r="AXQ136" s="87"/>
      <c r="AXR136" s="87"/>
      <c r="AXS136" s="87"/>
      <c r="AXT136" s="87"/>
      <c r="AXU136" s="87"/>
      <c r="AXV136" s="87"/>
      <c r="AXW136" s="87"/>
      <c r="AXX136" s="87"/>
      <c r="AXY136" s="87"/>
      <c r="AXZ136" s="87"/>
      <c r="AYA136" s="87"/>
      <c r="AYB136" s="87"/>
      <c r="AYC136" s="87"/>
      <c r="AYD136" s="87"/>
      <c r="AYE136" s="87"/>
      <c r="AYF136" s="87"/>
      <c r="AYG136" s="87"/>
      <c r="AYH136" s="87"/>
      <c r="AYI136" s="87"/>
      <c r="AYJ136" s="87"/>
      <c r="AYK136" s="87"/>
      <c r="AYL136" s="87"/>
      <c r="AYM136" s="87"/>
      <c r="AYN136" s="87"/>
      <c r="AYO136" s="87"/>
      <c r="AYP136" s="87"/>
      <c r="AYQ136" s="87"/>
      <c r="AYR136" s="87"/>
      <c r="AYS136" s="87"/>
      <c r="AYT136" s="87"/>
      <c r="AYU136" s="87"/>
      <c r="AYV136" s="87"/>
      <c r="AYW136" s="87"/>
      <c r="AYX136" s="87"/>
      <c r="AYY136" s="87"/>
      <c r="AYZ136" s="87"/>
      <c r="AZA136" s="87"/>
      <c r="AZB136" s="87"/>
      <c r="AZC136" s="87"/>
      <c r="AZD136" s="87"/>
      <c r="AZE136" s="87"/>
      <c r="AZF136" s="87"/>
      <c r="AZG136" s="87"/>
      <c r="AZH136" s="87"/>
      <c r="AZI136" s="87"/>
      <c r="AZJ136" s="87"/>
      <c r="AZK136" s="87"/>
      <c r="AZL136" s="87"/>
      <c r="AZM136" s="87"/>
      <c r="AZN136" s="87"/>
      <c r="AZO136" s="87"/>
      <c r="AZP136" s="87"/>
      <c r="AZQ136" s="87"/>
      <c r="AZR136" s="87"/>
      <c r="AZS136" s="87"/>
      <c r="AZT136" s="87"/>
      <c r="AZU136" s="87"/>
      <c r="AZV136" s="87"/>
      <c r="AZW136" s="87"/>
      <c r="AZX136" s="87"/>
      <c r="AZY136" s="87"/>
      <c r="AZZ136" s="87"/>
      <c r="BAA136" s="87"/>
      <c r="BAB136" s="87"/>
      <c r="BAC136" s="87"/>
      <c r="BAD136" s="87"/>
      <c r="BAE136" s="87"/>
      <c r="BAF136" s="87"/>
      <c r="BAG136" s="87"/>
      <c r="BAH136" s="87"/>
      <c r="BAI136" s="87"/>
      <c r="BAJ136" s="87"/>
      <c r="BAK136" s="87"/>
      <c r="BAL136" s="87"/>
      <c r="BAM136" s="87"/>
      <c r="BAN136" s="87"/>
      <c r="BAO136" s="87"/>
      <c r="BAP136" s="87"/>
      <c r="BAQ136" s="87"/>
      <c r="BAR136" s="87"/>
      <c r="BAS136" s="87"/>
      <c r="BAT136" s="87"/>
      <c r="BAU136" s="87"/>
      <c r="BAV136" s="87"/>
      <c r="BAW136" s="87"/>
      <c r="BAX136" s="87"/>
      <c r="BAY136" s="87"/>
      <c r="BAZ136" s="87"/>
      <c r="BBA136" s="87"/>
      <c r="BBB136" s="87"/>
      <c r="BBC136" s="87"/>
      <c r="BBD136" s="87"/>
      <c r="BBE136" s="87"/>
      <c r="BBF136" s="87"/>
      <c r="BBG136" s="87"/>
      <c r="BBH136" s="87"/>
      <c r="BBI136" s="87"/>
      <c r="BBJ136" s="87"/>
      <c r="BBK136" s="87"/>
      <c r="BBL136" s="87"/>
      <c r="BBM136" s="87"/>
      <c r="BBN136" s="87"/>
      <c r="BBO136" s="87"/>
      <c r="BBP136" s="87"/>
      <c r="BBQ136" s="87"/>
      <c r="BBR136" s="87"/>
      <c r="BBS136" s="87"/>
      <c r="BBT136" s="87"/>
      <c r="BBU136" s="87"/>
      <c r="BBV136" s="87"/>
      <c r="BBW136" s="87"/>
      <c r="BBX136" s="87"/>
      <c r="BBY136" s="87"/>
      <c r="BBZ136" s="87"/>
      <c r="BCA136" s="87"/>
      <c r="BCB136" s="87"/>
      <c r="BCC136" s="87"/>
      <c r="BCD136" s="87"/>
      <c r="BCE136" s="87"/>
      <c r="BCF136" s="87"/>
      <c r="BCG136" s="87"/>
      <c r="BCH136" s="87"/>
      <c r="BCI136" s="87"/>
      <c r="BCJ136" s="87"/>
      <c r="BCK136" s="87"/>
      <c r="BCL136" s="87"/>
      <c r="BCM136" s="87"/>
      <c r="BCN136" s="87"/>
      <c r="BCO136" s="87"/>
      <c r="BCP136" s="87"/>
      <c r="BCQ136" s="87"/>
      <c r="BCR136" s="87"/>
      <c r="BCS136" s="87"/>
      <c r="BCT136" s="87"/>
      <c r="BCU136" s="87"/>
      <c r="BCV136" s="87"/>
      <c r="BCW136" s="87"/>
      <c r="BCX136" s="87"/>
      <c r="BCY136" s="87"/>
      <c r="BCZ136" s="87"/>
      <c r="BDA136" s="87"/>
      <c r="BDB136" s="87"/>
      <c r="BDC136" s="87"/>
      <c r="BDD136" s="87"/>
      <c r="BDE136" s="87"/>
      <c r="BDF136" s="87"/>
      <c r="BDG136" s="87"/>
      <c r="BDH136" s="87"/>
      <c r="BDI136" s="87"/>
      <c r="BDJ136" s="87"/>
      <c r="BDK136" s="87"/>
      <c r="BDL136" s="87"/>
      <c r="BDM136" s="87"/>
      <c r="BDN136" s="87"/>
      <c r="BDO136" s="87"/>
      <c r="BDP136" s="87"/>
      <c r="BDQ136" s="87"/>
      <c r="BDR136" s="87"/>
      <c r="BDS136" s="87"/>
      <c r="BDT136" s="87"/>
      <c r="BDU136" s="87"/>
      <c r="BDV136" s="87"/>
      <c r="BDW136" s="87"/>
      <c r="BDX136" s="87"/>
      <c r="BDY136" s="87"/>
      <c r="BDZ136" s="87"/>
      <c r="BEA136" s="87"/>
      <c r="BEB136" s="87"/>
      <c r="BEC136" s="87"/>
      <c r="BED136" s="87"/>
      <c r="BEE136" s="87"/>
      <c r="BEF136" s="87"/>
      <c r="BEG136" s="87"/>
      <c r="BEH136" s="87"/>
      <c r="BEI136" s="87"/>
      <c r="BEJ136" s="87"/>
      <c r="BEK136" s="87"/>
      <c r="BEL136" s="87"/>
      <c r="BEM136" s="87"/>
      <c r="BEN136" s="87"/>
      <c r="BEO136" s="87"/>
      <c r="BEP136" s="87"/>
      <c r="BEQ136" s="87"/>
      <c r="BER136" s="87"/>
      <c r="BES136" s="87"/>
      <c r="BET136" s="87"/>
      <c r="BEU136" s="87"/>
      <c r="BEV136" s="87"/>
      <c r="BEW136" s="87"/>
      <c r="BEX136" s="87"/>
      <c r="BEY136" s="87"/>
      <c r="BEZ136" s="87"/>
      <c r="BFA136" s="87"/>
      <c r="BFB136" s="87"/>
      <c r="BFC136" s="87"/>
      <c r="BFD136" s="87"/>
      <c r="BFE136" s="87"/>
      <c r="BFF136" s="87"/>
      <c r="BFG136" s="87"/>
      <c r="BFH136" s="87"/>
      <c r="BFI136" s="87"/>
      <c r="BFJ136" s="87"/>
      <c r="BFK136" s="87"/>
      <c r="BFL136" s="87"/>
      <c r="BFM136" s="87"/>
      <c r="BFN136" s="87"/>
      <c r="BFO136" s="87"/>
      <c r="BFP136" s="87"/>
      <c r="BFQ136" s="87"/>
      <c r="BFR136" s="87"/>
      <c r="BFS136" s="87"/>
      <c r="BFT136" s="87"/>
      <c r="BFU136" s="87"/>
      <c r="BFV136" s="87"/>
      <c r="BFW136" s="87"/>
      <c r="BFX136" s="87"/>
      <c r="BFY136" s="87"/>
      <c r="BFZ136" s="87"/>
      <c r="BGA136" s="87"/>
      <c r="BGB136" s="87"/>
      <c r="BGC136" s="87"/>
      <c r="BGD136" s="87"/>
      <c r="BGE136" s="87"/>
      <c r="BGF136" s="87"/>
      <c r="BGG136" s="87"/>
      <c r="BGH136" s="87"/>
      <c r="BGI136" s="87"/>
      <c r="BGJ136" s="87"/>
      <c r="BGK136" s="87"/>
      <c r="BGL136" s="87"/>
      <c r="BGM136" s="87"/>
      <c r="BGN136" s="87"/>
      <c r="BGO136" s="87"/>
      <c r="BGP136" s="87"/>
      <c r="BGQ136" s="87"/>
      <c r="BGR136" s="87"/>
      <c r="BGS136" s="87"/>
      <c r="BGT136" s="87"/>
      <c r="BGU136" s="87"/>
      <c r="BGV136" s="87"/>
      <c r="BGW136" s="87"/>
      <c r="BGX136" s="87"/>
      <c r="BGY136" s="87"/>
      <c r="BGZ136" s="87"/>
      <c r="BHA136" s="87"/>
      <c r="BHB136" s="87"/>
      <c r="BHC136" s="87"/>
      <c r="BHD136" s="87"/>
      <c r="BHE136" s="87"/>
      <c r="BHF136" s="87"/>
      <c r="BHG136" s="87"/>
      <c r="BHH136" s="87"/>
      <c r="BHI136" s="87"/>
      <c r="BHJ136" s="87"/>
      <c r="BHK136" s="87"/>
      <c r="BHL136" s="87"/>
      <c r="BHM136" s="87"/>
      <c r="BHN136" s="87"/>
      <c r="BHO136" s="87"/>
      <c r="BHP136" s="87"/>
      <c r="BHQ136" s="87"/>
      <c r="BHR136" s="87"/>
      <c r="BHS136" s="87"/>
      <c r="BHT136" s="87"/>
      <c r="BHU136" s="87"/>
      <c r="BHV136" s="87"/>
      <c r="BHW136" s="87"/>
      <c r="BHX136" s="87"/>
      <c r="BHY136" s="87"/>
      <c r="BHZ136" s="87"/>
      <c r="BIA136" s="87"/>
      <c r="BIB136" s="87"/>
      <c r="BIC136" s="87"/>
      <c r="BID136" s="87"/>
      <c r="BIE136" s="87"/>
      <c r="BIF136" s="87"/>
      <c r="BIG136" s="87"/>
      <c r="BIH136" s="87"/>
      <c r="BII136" s="87"/>
      <c r="BIJ136" s="87"/>
      <c r="BIK136" s="87"/>
      <c r="BIL136" s="87"/>
      <c r="BIM136" s="87"/>
      <c r="BIN136" s="87"/>
      <c r="BIO136" s="87"/>
      <c r="BIP136" s="87"/>
      <c r="BIQ136" s="87"/>
      <c r="BIR136" s="87"/>
      <c r="BIS136" s="87"/>
      <c r="BIT136" s="87"/>
      <c r="BIU136" s="87"/>
      <c r="BIV136" s="87"/>
      <c r="BIW136" s="87"/>
      <c r="BIX136" s="87"/>
      <c r="BIY136" s="87"/>
      <c r="BIZ136" s="87"/>
      <c r="BJA136" s="87"/>
      <c r="BJB136" s="87"/>
      <c r="BJC136" s="87"/>
      <c r="BJD136" s="87"/>
      <c r="BJE136" s="87"/>
      <c r="BJF136" s="87"/>
      <c r="BJG136" s="87"/>
      <c r="BJH136" s="87"/>
      <c r="BJI136" s="87"/>
      <c r="BJJ136" s="87"/>
      <c r="BJK136" s="87"/>
      <c r="BJL136" s="87"/>
      <c r="BJM136" s="87"/>
      <c r="BJN136" s="87"/>
      <c r="BJO136" s="87"/>
      <c r="BJP136" s="87"/>
      <c r="BJQ136" s="87"/>
      <c r="BJR136" s="87"/>
      <c r="BJS136" s="87"/>
      <c r="BJT136" s="87"/>
      <c r="BJU136" s="87"/>
      <c r="BJV136" s="87"/>
      <c r="BJW136" s="87"/>
      <c r="BJX136" s="87"/>
      <c r="BJY136" s="87"/>
      <c r="BJZ136" s="87"/>
      <c r="BKA136" s="87"/>
      <c r="BKB136" s="87"/>
      <c r="BKC136" s="87"/>
      <c r="BKD136" s="87"/>
      <c r="BKE136" s="87"/>
      <c r="BKF136" s="87"/>
      <c r="BKG136" s="87"/>
      <c r="BKH136" s="87"/>
      <c r="BKI136" s="87"/>
      <c r="BKJ136" s="87"/>
      <c r="BKK136" s="87"/>
      <c r="BKL136" s="87"/>
      <c r="BKM136" s="87"/>
      <c r="BKN136" s="87"/>
      <c r="BKO136" s="87"/>
      <c r="BKP136" s="87"/>
      <c r="BKQ136" s="87"/>
      <c r="BKR136" s="87"/>
      <c r="BKS136" s="87"/>
      <c r="BKT136" s="87"/>
      <c r="BKU136" s="87"/>
      <c r="BKV136" s="87"/>
      <c r="BKW136" s="87"/>
      <c r="BKX136" s="87"/>
      <c r="BKY136" s="87"/>
      <c r="BKZ136" s="87"/>
      <c r="BLA136" s="87"/>
      <c r="BLB136" s="87"/>
      <c r="BLC136" s="87"/>
      <c r="BLD136" s="87"/>
      <c r="BLE136" s="87"/>
      <c r="BLF136" s="87"/>
      <c r="BLG136" s="87"/>
      <c r="BLH136" s="87"/>
      <c r="BLI136" s="87"/>
      <c r="BLJ136" s="87"/>
      <c r="BLK136" s="87"/>
      <c r="BLL136" s="87"/>
      <c r="BLM136" s="87"/>
      <c r="BLN136" s="87"/>
      <c r="BLO136" s="87"/>
      <c r="BLP136" s="87"/>
      <c r="BLQ136" s="87"/>
      <c r="BLR136" s="87"/>
      <c r="BLS136" s="87"/>
      <c r="BLT136" s="87"/>
      <c r="BLU136" s="87"/>
      <c r="BLV136" s="87"/>
      <c r="BLW136" s="87"/>
      <c r="BLX136" s="87"/>
      <c r="BLY136" s="87"/>
      <c r="BLZ136" s="87"/>
      <c r="BMA136" s="87"/>
      <c r="BMB136" s="87"/>
      <c r="BMC136" s="87"/>
      <c r="BMD136" s="87"/>
      <c r="BME136" s="87"/>
      <c r="BMF136" s="87"/>
      <c r="BMG136" s="87"/>
      <c r="BMH136" s="87"/>
      <c r="BMI136" s="87"/>
      <c r="BMJ136" s="87"/>
      <c r="BMK136" s="87"/>
      <c r="BML136" s="87"/>
      <c r="BMM136" s="87"/>
      <c r="BMN136" s="87"/>
      <c r="BMO136" s="87"/>
      <c r="BMP136" s="87"/>
      <c r="BMQ136" s="87"/>
      <c r="BMR136" s="87"/>
      <c r="BMS136" s="87"/>
      <c r="BMT136" s="87"/>
      <c r="BMU136" s="87"/>
      <c r="BMV136" s="87"/>
      <c r="BMW136" s="87"/>
      <c r="BMX136" s="87"/>
      <c r="BMY136" s="87"/>
      <c r="BMZ136" s="87"/>
      <c r="BNA136" s="87"/>
      <c r="BNB136" s="87"/>
      <c r="BNC136" s="87"/>
      <c r="BND136" s="87"/>
      <c r="BNE136" s="87"/>
      <c r="BNF136" s="87"/>
      <c r="BNG136" s="87"/>
      <c r="BNH136" s="87"/>
      <c r="BNI136" s="87"/>
      <c r="BNJ136" s="87"/>
      <c r="BNK136" s="87"/>
      <c r="BNL136" s="87"/>
      <c r="BNM136" s="87"/>
      <c r="BNN136" s="87"/>
      <c r="BNO136" s="87"/>
      <c r="BNP136" s="87"/>
      <c r="BNQ136" s="87"/>
      <c r="BNR136" s="87"/>
      <c r="BNS136" s="87"/>
      <c r="BNT136" s="87"/>
      <c r="BNU136" s="87"/>
      <c r="BNV136" s="87"/>
      <c r="BNW136" s="87"/>
      <c r="BNX136" s="87"/>
      <c r="BNY136" s="87"/>
      <c r="BNZ136" s="87"/>
      <c r="BOA136" s="87"/>
      <c r="BOB136" s="87"/>
      <c r="BOC136" s="87"/>
      <c r="BOD136" s="87"/>
      <c r="BOE136" s="87"/>
      <c r="BOF136" s="87"/>
      <c r="BOG136" s="87"/>
      <c r="BOH136" s="87"/>
      <c r="BOI136" s="87"/>
      <c r="BOJ136" s="87"/>
      <c r="BOK136" s="87"/>
      <c r="BOL136" s="87"/>
      <c r="BOM136" s="87"/>
      <c r="BON136" s="87"/>
      <c r="BOO136" s="87"/>
      <c r="BOP136" s="87"/>
      <c r="BOQ136" s="87"/>
      <c r="BOR136" s="87"/>
      <c r="BOS136" s="87"/>
      <c r="BOT136" s="87"/>
      <c r="BOU136" s="87"/>
      <c r="BOV136" s="87"/>
      <c r="BOW136" s="87"/>
      <c r="BOX136" s="87"/>
      <c r="BOY136" s="87"/>
      <c r="BOZ136" s="87"/>
      <c r="BPA136" s="87"/>
      <c r="BPB136" s="87"/>
      <c r="BPC136" s="87"/>
      <c r="BPD136" s="87"/>
      <c r="BPE136" s="87"/>
      <c r="BPF136" s="87"/>
      <c r="BPG136" s="87"/>
      <c r="BPH136" s="87"/>
      <c r="BPI136" s="87"/>
      <c r="BPJ136" s="87"/>
      <c r="BPK136" s="87"/>
      <c r="BPL136" s="87"/>
      <c r="BPM136" s="87"/>
      <c r="BPN136" s="87"/>
      <c r="BPO136" s="87"/>
      <c r="BPP136" s="87"/>
      <c r="BPQ136" s="87"/>
      <c r="BPR136" s="87"/>
      <c r="BPS136" s="87"/>
      <c r="BPT136" s="87"/>
      <c r="BPU136" s="87"/>
      <c r="BPV136" s="87"/>
      <c r="BPW136" s="87"/>
      <c r="BPX136" s="87"/>
      <c r="BPY136" s="87"/>
      <c r="BPZ136" s="87"/>
      <c r="BQA136" s="87"/>
      <c r="BQB136" s="87"/>
      <c r="BQC136" s="87"/>
      <c r="BQD136" s="87"/>
      <c r="BQE136" s="87"/>
      <c r="BQF136" s="87"/>
      <c r="BQG136" s="87"/>
      <c r="BQH136" s="87"/>
      <c r="BQI136" s="87"/>
      <c r="BQJ136" s="87"/>
      <c r="BQK136" s="87"/>
      <c r="BQL136" s="87"/>
      <c r="BQM136" s="87"/>
      <c r="BQN136" s="87"/>
      <c r="BQO136" s="87"/>
      <c r="BQP136" s="87"/>
      <c r="BQQ136" s="87"/>
      <c r="BQR136" s="87"/>
      <c r="BQS136" s="87"/>
      <c r="BQT136" s="87"/>
      <c r="BQU136" s="87"/>
      <c r="BQV136" s="87"/>
      <c r="BQW136" s="87"/>
      <c r="BQX136" s="87"/>
      <c r="BQY136" s="87"/>
      <c r="BQZ136" s="87"/>
      <c r="BRA136" s="87"/>
      <c r="BRB136" s="87"/>
      <c r="BRC136" s="87"/>
      <c r="BRD136" s="87"/>
      <c r="BRE136" s="87"/>
      <c r="BRF136" s="87"/>
      <c r="BRG136" s="87"/>
      <c r="BRH136" s="87"/>
      <c r="BRI136" s="87"/>
      <c r="BRJ136" s="87"/>
      <c r="BRK136" s="87"/>
      <c r="BRL136" s="87"/>
      <c r="BRM136" s="87"/>
      <c r="BRN136" s="87"/>
      <c r="BRO136" s="87"/>
      <c r="BRP136" s="87"/>
      <c r="BRQ136" s="87"/>
      <c r="BRR136" s="87"/>
      <c r="BRS136" s="87"/>
      <c r="BRT136" s="87"/>
      <c r="BRU136" s="87"/>
      <c r="BRV136" s="87"/>
      <c r="BRW136" s="87"/>
      <c r="BRX136" s="87"/>
      <c r="BRY136" s="87"/>
      <c r="BRZ136" s="87"/>
      <c r="BSA136" s="87"/>
      <c r="BSB136" s="87"/>
      <c r="BSC136" s="87"/>
      <c r="BSD136" s="87"/>
      <c r="BSE136" s="87"/>
      <c r="BSF136" s="87"/>
      <c r="BSG136" s="87"/>
      <c r="BSH136" s="87"/>
      <c r="BSI136" s="87"/>
      <c r="BSJ136" s="87"/>
      <c r="BSK136" s="87"/>
      <c r="BSL136" s="87"/>
      <c r="BSM136" s="87"/>
      <c r="BSN136" s="87"/>
      <c r="BSO136" s="87"/>
      <c r="BSP136" s="87"/>
      <c r="BSQ136" s="87"/>
      <c r="BSR136" s="87"/>
      <c r="BSS136" s="87"/>
      <c r="BST136" s="87"/>
      <c r="BSU136" s="87"/>
      <c r="BSV136" s="87"/>
      <c r="BSW136" s="87"/>
      <c r="BSX136" s="87"/>
      <c r="BSY136" s="87"/>
      <c r="BSZ136" s="87"/>
      <c r="BTA136" s="87"/>
      <c r="BTB136" s="87"/>
      <c r="BTC136" s="87"/>
      <c r="BTD136" s="87"/>
      <c r="BTE136" s="87"/>
      <c r="BTF136" s="87"/>
      <c r="BTG136" s="87"/>
      <c r="BTH136" s="87"/>
      <c r="BTI136" s="87"/>
      <c r="BTJ136" s="87"/>
      <c r="BTK136" s="87"/>
      <c r="BTL136" s="87"/>
      <c r="BTM136" s="87"/>
      <c r="BTN136" s="87"/>
      <c r="BTO136" s="87"/>
      <c r="BTP136" s="87"/>
      <c r="BTQ136" s="87"/>
      <c r="BTR136" s="87"/>
      <c r="BTS136" s="87"/>
      <c r="BTT136" s="87"/>
      <c r="BTU136" s="87"/>
      <c r="BTV136" s="87"/>
      <c r="BTW136" s="87"/>
      <c r="BTX136" s="87"/>
      <c r="BTY136" s="87"/>
      <c r="BTZ136" s="87"/>
      <c r="BUA136" s="87"/>
      <c r="BUB136" s="87"/>
      <c r="BUC136" s="87"/>
      <c r="BUD136" s="87"/>
      <c r="BUE136" s="87"/>
      <c r="BUF136" s="87"/>
      <c r="BUG136" s="87"/>
      <c r="BUH136" s="87"/>
      <c r="BUI136" s="87"/>
      <c r="BUJ136" s="87"/>
      <c r="BUK136" s="87"/>
      <c r="BUL136" s="87"/>
      <c r="BUM136" s="87"/>
      <c r="BUN136" s="87"/>
      <c r="BUO136" s="87"/>
      <c r="BUP136" s="87"/>
      <c r="BUQ136" s="87"/>
      <c r="BUR136" s="87"/>
      <c r="BUS136" s="87"/>
      <c r="BUT136" s="87"/>
      <c r="BUU136" s="87"/>
      <c r="BUV136" s="87"/>
      <c r="BUW136" s="87"/>
      <c r="BUX136" s="87"/>
      <c r="BUY136" s="87"/>
      <c r="BUZ136" s="87"/>
      <c r="BVA136" s="87"/>
      <c r="BVB136" s="87"/>
      <c r="BVC136" s="87"/>
      <c r="BVD136" s="87"/>
      <c r="BVE136" s="87"/>
      <c r="BVF136" s="87"/>
      <c r="BVG136" s="87"/>
      <c r="BVH136" s="87"/>
      <c r="BVI136" s="87"/>
      <c r="BVJ136" s="87"/>
      <c r="BVK136" s="87"/>
      <c r="BVL136" s="87"/>
      <c r="BVM136" s="87"/>
      <c r="BVN136" s="87"/>
      <c r="BVO136" s="87"/>
      <c r="BVP136" s="87"/>
      <c r="BVQ136" s="87"/>
      <c r="BVR136" s="87"/>
      <c r="BVS136" s="87"/>
      <c r="BVT136" s="87"/>
      <c r="BVU136" s="87"/>
      <c r="BVV136" s="87"/>
      <c r="BVW136" s="87"/>
      <c r="BVX136" s="87"/>
      <c r="BVY136" s="87"/>
      <c r="BVZ136" s="87"/>
      <c r="BWA136" s="87"/>
      <c r="BWB136" s="87"/>
      <c r="BWC136" s="87"/>
      <c r="BWD136" s="87"/>
      <c r="BWE136" s="87"/>
      <c r="BWF136" s="87"/>
      <c r="BWG136" s="87"/>
      <c r="BWH136" s="87"/>
      <c r="BWI136" s="87"/>
      <c r="BWJ136" s="87"/>
      <c r="BWK136" s="87"/>
      <c r="BWL136" s="87"/>
      <c r="BWM136" s="87"/>
      <c r="BWN136" s="87"/>
      <c r="BWO136" s="87"/>
      <c r="BWP136" s="87"/>
      <c r="BWQ136" s="87"/>
      <c r="BWR136" s="87"/>
      <c r="BWS136" s="87"/>
      <c r="BWT136" s="87"/>
      <c r="BWU136" s="87"/>
      <c r="BWV136" s="87"/>
      <c r="BWW136" s="87"/>
      <c r="BWX136" s="87"/>
      <c r="BWY136" s="87"/>
      <c r="BWZ136" s="87"/>
      <c r="BXA136" s="87"/>
      <c r="BXB136" s="87"/>
      <c r="BXC136" s="87"/>
      <c r="BXD136" s="87"/>
      <c r="BXE136" s="87"/>
      <c r="BXF136" s="87"/>
      <c r="BXG136" s="87"/>
      <c r="BXH136" s="87"/>
      <c r="BXI136" s="87"/>
      <c r="BXJ136" s="87"/>
      <c r="BXK136" s="87"/>
      <c r="BXL136" s="87"/>
      <c r="BXM136" s="87"/>
      <c r="BXN136" s="87"/>
      <c r="BXO136" s="87"/>
      <c r="BXP136" s="87"/>
      <c r="BXQ136" s="87"/>
      <c r="BXR136" s="87"/>
      <c r="BXS136" s="87"/>
      <c r="BXT136" s="87"/>
      <c r="BXU136" s="87"/>
      <c r="BXV136" s="87"/>
      <c r="BXW136" s="87"/>
      <c r="BXX136" s="87"/>
      <c r="BXY136" s="87"/>
      <c r="BXZ136" s="87"/>
      <c r="BYA136" s="87"/>
      <c r="BYB136" s="87"/>
      <c r="BYC136" s="87"/>
      <c r="BYD136" s="87"/>
      <c r="BYE136" s="87"/>
      <c r="BYF136" s="87"/>
      <c r="BYG136" s="87"/>
      <c r="BYH136" s="87"/>
      <c r="BYI136" s="87"/>
      <c r="BYJ136" s="87"/>
      <c r="BYK136" s="87"/>
      <c r="BYL136" s="87"/>
      <c r="BYM136" s="87"/>
      <c r="BYN136" s="87"/>
      <c r="BYO136" s="87"/>
      <c r="BYP136" s="87"/>
      <c r="BYQ136" s="87"/>
      <c r="BYR136" s="87"/>
      <c r="BYS136" s="87"/>
      <c r="BYT136" s="87"/>
      <c r="BYU136" s="87"/>
      <c r="BYV136" s="87"/>
      <c r="BYW136" s="87"/>
      <c r="BYX136" s="87"/>
      <c r="BYY136" s="87"/>
      <c r="BYZ136" s="87"/>
      <c r="BZA136" s="87"/>
      <c r="BZB136" s="87"/>
      <c r="BZC136" s="87"/>
      <c r="BZD136" s="87"/>
      <c r="BZE136" s="87"/>
      <c r="BZF136" s="87"/>
      <c r="BZG136" s="87"/>
      <c r="BZH136" s="87"/>
      <c r="BZI136" s="87"/>
      <c r="BZJ136" s="87"/>
      <c r="BZK136" s="87"/>
      <c r="BZL136" s="87"/>
      <c r="BZM136" s="87"/>
      <c r="BZN136" s="87"/>
      <c r="BZO136" s="87"/>
      <c r="BZP136" s="87"/>
      <c r="BZQ136" s="87"/>
      <c r="BZR136" s="87"/>
      <c r="BZS136" s="87"/>
      <c r="BZT136" s="87"/>
      <c r="BZU136" s="87"/>
      <c r="BZV136" s="87"/>
      <c r="BZW136" s="87"/>
      <c r="BZX136" s="87"/>
      <c r="BZY136" s="87"/>
      <c r="BZZ136" s="87"/>
      <c r="CAA136" s="87"/>
      <c r="CAB136" s="87"/>
      <c r="CAC136" s="87"/>
      <c r="CAD136" s="87"/>
      <c r="CAE136" s="87"/>
      <c r="CAF136" s="87"/>
      <c r="CAG136" s="87"/>
      <c r="CAH136" s="87"/>
      <c r="CAI136" s="87"/>
      <c r="CAJ136" s="87"/>
      <c r="CAK136" s="87"/>
      <c r="CAL136" s="87"/>
      <c r="CAM136" s="87"/>
      <c r="CAN136" s="87"/>
      <c r="CAO136" s="87"/>
      <c r="CAP136" s="87"/>
      <c r="CAQ136" s="87"/>
      <c r="CAR136" s="87"/>
      <c r="CAS136" s="87"/>
      <c r="CAT136" s="87"/>
      <c r="CAU136" s="87"/>
      <c r="CAV136" s="87"/>
      <c r="CAW136" s="87"/>
      <c r="CAX136" s="87"/>
      <c r="CAY136" s="87"/>
      <c r="CAZ136" s="87"/>
      <c r="CBA136" s="87"/>
      <c r="CBB136" s="87"/>
      <c r="CBC136" s="87"/>
      <c r="CBD136" s="87"/>
      <c r="CBE136" s="87"/>
      <c r="CBF136" s="87"/>
      <c r="CBG136" s="87"/>
      <c r="CBH136" s="87"/>
      <c r="CBI136" s="87"/>
      <c r="CBJ136" s="87"/>
      <c r="CBK136" s="87"/>
      <c r="CBL136" s="87"/>
      <c r="CBM136" s="87"/>
      <c r="CBN136" s="87"/>
      <c r="CBO136" s="87"/>
      <c r="CBP136" s="87"/>
      <c r="CBQ136" s="87"/>
      <c r="CBR136" s="87"/>
      <c r="CBS136" s="87"/>
      <c r="CBT136" s="87"/>
      <c r="CBU136" s="87"/>
      <c r="CBV136" s="87"/>
      <c r="CBW136" s="87"/>
      <c r="CBX136" s="87"/>
      <c r="CBY136" s="87"/>
      <c r="CBZ136" s="87"/>
      <c r="CCA136" s="87"/>
      <c r="CCB136" s="87"/>
      <c r="CCC136" s="87"/>
      <c r="CCD136" s="87"/>
      <c r="CCE136" s="87"/>
      <c r="CCF136" s="87"/>
      <c r="CCG136" s="87"/>
      <c r="CCH136" s="87"/>
      <c r="CCI136" s="87"/>
      <c r="CCJ136" s="87"/>
      <c r="CCK136" s="87"/>
      <c r="CCL136" s="87"/>
      <c r="CCM136" s="87"/>
      <c r="CCN136" s="87"/>
      <c r="CCO136" s="87"/>
      <c r="CCP136" s="87"/>
      <c r="CCQ136" s="87"/>
      <c r="CCR136" s="87"/>
      <c r="CCS136" s="87"/>
      <c r="CCT136" s="87"/>
      <c r="CCU136" s="87"/>
      <c r="CCV136" s="87"/>
      <c r="CCW136" s="87"/>
      <c r="CCX136" s="87"/>
      <c r="CCY136" s="87"/>
      <c r="CCZ136" s="87"/>
      <c r="CDA136" s="87"/>
      <c r="CDB136" s="87"/>
      <c r="CDC136" s="87"/>
      <c r="CDD136" s="87"/>
      <c r="CDE136" s="87"/>
      <c r="CDF136" s="87"/>
      <c r="CDG136" s="87"/>
      <c r="CDH136" s="87"/>
      <c r="CDI136" s="87"/>
      <c r="CDJ136" s="87"/>
      <c r="CDK136" s="87"/>
      <c r="CDL136" s="87"/>
      <c r="CDM136" s="87"/>
      <c r="CDN136" s="87"/>
      <c r="CDO136" s="87"/>
      <c r="CDP136" s="87"/>
      <c r="CDQ136" s="87"/>
      <c r="CDR136" s="87"/>
      <c r="CDS136" s="87"/>
      <c r="CDT136" s="87"/>
      <c r="CDU136" s="87"/>
      <c r="CDV136" s="87"/>
      <c r="CDW136" s="87"/>
      <c r="CDX136" s="87"/>
      <c r="CDY136" s="87"/>
      <c r="CDZ136" s="87"/>
      <c r="CEA136" s="87"/>
      <c r="CEB136" s="87"/>
      <c r="CEC136" s="87"/>
      <c r="CED136" s="87"/>
      <c r="CEE136" s="87"/>
      <c r="CEF136" s="87"/>
      <c r="CEG136" s="87"/>
      <c r="CEH136" s="87"/>
      <c r="CEI136" s="87"/>
      <c r="CEJ136" s="87"/>
      <c r="CEK136" s="87"/>
      <c r="CEL136" s="87"/>
      <c r="CEM136" s="87"/>
      <c r="CEN136" s="87"/>
      <c r="CEO136" s="87"/>
      <c r="CEP136" s="87"/>
      <c r="CEQ136" s="87"/>
      <c r="CER136" s="87"/>
      <c r="CES136" s="87"/>
      <c r="CET136" s="87"/>
      <c r="CEU136" s="87"/>
      <c r="CEV136" s="87"/>
      <c r="CEW136" s="87"/>
      <c r="CEX136" s="87"/>
      <c r="CEY136" s="87"/>
      <c r="CEZ136" s="87"/>
      <c r="CFA136" s="87"/>
      <c r="CFB136" s="87"/>
      <c r="CFC136" s="87"/>
      <c r="CFD136" s="87"/>
      <c r="CFE136" s="87"/>
      <c r="CFF136" s="87"/>
      <c r="CFG136" s="87"/>
      <c r="CFH136" s="87"/>
      <c r="CFI136" s="87"/>
      <c r="CFJ136" s="87"/>
      <c r="CFK136" s="87"/>
      <c r="CFL136" s="87"/>
      <c r="CFM136" s="87"/>
      <c r="CFN136" s="87"/>
      <c r="CFO136" s="87"/>
      <c r="CFP136" s="87"/>
      <c r="CFQ136" s="87"/>
      <c r="CFR136" s="87"/>
      <c r="CFS136" s="87"/>
      <c r="CFT136" s="87"/>
      <c r="CFU136" s="87"/>
      <c r="CFV136" s="87"/>
      <c r="CFW136" s="87"/>
      <c r="CFX136" s="87"/>
      <c r="CFY136" s="87"/>
      <c r="CFZ136" s="87"/>
      <c r="CGA136" s="87"/>
      <c r="CGB136" s="87"/>
      <c r="CGC136" s="87"/>
      <c r="CGD136" s="87"/>
      <c r="CGE136" s="87"/>
      <c r="CGF136" s="87"/>
      <c r="CGG136" s="87"/>
      <c r="CGH136" s="87"/>
      <c r="CGI136" s="87"/>
      <c r="CGJ136" s="87"/>
      <c r="CGK136" s="87"/>
      <c r="CGL136" s="87"/>
      <c r="CGM136" s="87"/>
      <c r="CGN136" s="87"/>
      <c r="CGO136" s="87"/>
      <c r="CGP136" s="87"/>
      <c r="CGQ136" s="87"/>
      <c r="CGR136" s="87"/>
      <c r="CGS136" s="87"/>
      <c r="CGT136" s="87"/>
      <c r="CGU136" s="87"/>
      <c r="CGV136" s="87"/>
      <c r="CGW136" s="87"/>
      <c r="CGX136" s="87"/>
      <c r="CGY136" s="87"/>
      <c r="CGZ136" s="87"/>
      <c r="CHA136" s="87"/>
      <c r="CHB136" s="87"/>
      <c r="CHC136" s="87"/>
      <c r="CHD136" s="87"/>
      <c r="CHE136" s="87"/>
      <c r="CHF136" s="87"/>
      <c r="CHG136" s="87"/>
      <c r="CHH136" s="87"/>
      <c r="CHI136" s="87"/>
      <c r="CHJ136" s="87"/>
      <c r="CHK136" s="87"/>
      <c r="CHL136" s="87"/>
      <c r="CHM136" s="87"/>
      <c r="CHN136" s="87"/>
      <c r="CHO136" s="87"/>
      <c r="CHP136" s="87"/>
      <c r="CHQ136" s="87"/>
      <c r="CHR136" s="87"/>
      <c r="CHS136" s="87"/>
      <c r="CHT136" s="87"/>
      <c r="CHU136" s="87"/>
      <c r="CHV136" s="87"/>
      <c r="CHW136" s="87"/>
      <c r="CHX136" s="87"/>
      <c r="CHY136" s="87"/>
      <c r="CHZ136" s="87"/>
      <c r="CIA136" s="87"/>
      <c r="CIB136" s="87"/>
      <c r="CIC136" s="87"/>
      <c r="CID136" s="87"/>
      <c r="CIE136" s="87"/>
      <c r="CIF136" s="87"/>
      <c r="CIG136" s="87"/>
      <c r="CIH136" s="87"/>
      <c r="CII136" s="87"/>
      <c r="CIJ136" s="87"/>
      <c r="CIK136" s="87"/>
      <c r="CIL136" s="87"/>
      <c r="CIM136" s="87"/>
      <c r="CIN136" s="87"/>
      <c r="CIO136" s="87"/>
      <c r="CIP136" s="87"/>
      <c r="CIQ136" s="87"/>
      <c r="CIR136" s="87"/>
      <c r="CIS136" s="87"/>
      <c r="CIT136" s="87"/>
      <c r="CIU136" s="87"/>
      <c r="CIV136" s="87"/>
      <c r="CIW136" s="87"/>
      <c r="CIX136" s="87"/>
      <c r="CIY136" s="87"/>
      <c r="CIZ136" s="87"/>
      <c r="CJA136" s="87"/>
      <c r="CJB136" s="87"/>
      <c r="CJC136" s="87"/>
      <c r="CJD136" s="87"/>
      <c r="CJE136" s="87"/>
      <c r="CJF136" s="87"/>
      <c r="CJG136" s="87"/>
      <c r="CJH136" s="87"/>
      <c r="CJI136" s="87"/>
      <c r="CJJ136" s="87"/>
      <c r="CJK136" s="87"/>
      <c r="CJL136" s="87"/>
      <c r="CJM136" s="87"/>
      <c r="CJN136" s="87"/>
      <c r="CJO136" s="87"/>
      <c r="CJP136" s="87"/>
      <c r="CJQ136" s="87"/>
      <c r="CJR136" s="87"/>
      <c r="CJS136" s="87"/>
      <c r="CJT136" s="87"/>
      <c r="CJU136" s="87"/>
      <c r="CJV136" s="87"/>
      <c r="CJW136" s="87"/>
      <c r="CJX136" s="87"/>
      <c r="CJY136" s="87"/>
      <c r="CJZ136" s="87"/>
      <c r="CKA136" s="87"/>
      <c r="CKB136" s="87"/>
      <c r="CKC136" s="87"/>
      <c r="CKD136" s="87"/>
      <c r="CKE136" s="87"/>
      <c r="CKF136" s="87"/>
      <c r="CKG136" s="87"/>
      <c r="CKH136" s="87"/>
      <c r="CKI136" s="87"/>
      <c r="CKJ136" s="87"/>
      <c r="CKK136" s="87"/>
      <c r="CKL136" s="87"/>
      <c r="CKM136" s="87"/>
      <c r="CKN136" s="87"/>
      <c r="CKO136" s="87"/>
      <c r="CKP136" s="87"/>
      <c r="CKQ136" s="87"/>
      <c r="CKR136" s="87"/>
      <c r="CKS136" s="87"/>
      <c r="CKT136" s="87"/>
      <c r="CKU136" s="87"/>
      <c r="CKV136" s="87"/>
      <c r="CKW136" s="87"/>
      <c r="CKX136" s="87"/>
      <c r="CKY136" s="87"/>
      <c r="CKZ136" s="87"/>
      <c r="CLA136" s="87"/>
      <c r="CLB136" s="87"/>
      <c r="CLC136" s="87"/>
      <c r="CLD136" s="87"/>
      <c r="CLE136" s="87"/>
      <c r="CLF136" s="87"/>
      <c r="CLG136" s="87"/>
      <c r="CLH136" s="87"/>
      <c r="CLI136" s="87"/>
      <c r="CLJ136" s="87"/>
      <c r="CLK136" s="87"/>
      <c r="CLL136" s="87"/>
      <c r="CLM136" s="87"/>
      <c r="CLN136" s="87"/>
      <c r="CLO136" s="87"/>
      <c r="CLP136" s="87"/>
      <c r="CLQ136" s="87"/>
      <c r="CLR136" s="87"/>
      <c r="CLS136" s="87"/>
      <c r="CLT136" s="87"/>
      <c r="CLU136" s="87"/>
      <c r="CLV136" s="87"/>
      <c r="CLW136" s="87"/>
      <c r="CLX136" s="87"/>
      <c r="CLY136" s="87"/>
      <c r="CLZ136" s="87"/>
      <c r="CMA136" s="87"/>
      <c r="CMB136" s="87"/>
      <c r="CMC136" s="87"/>
      <c r="CMD136" s="87"/>
      <c r="CME136" s="87"/>
      <c r="CMF136" s="87"/>
      <c r="CMG136" s="87"/>
      <c r="CMH136" s="87"/>
      <c r="CMI136" s="87"/>
      <c r="CMJ136" s="87"/>
      <c r="CMK136" s="87"/>
      <c r="CML136" s="87"/>
      <c r="CMM136" s="87"/>
      <c r="CMN136" s="87"/>
      <c r="CMO136" s="87"/>
      <c r="CMP136" s="87"/>
      <c r="CMQ136" s="87"/>
      <c r="CMR136" s="87"/>
      <c r="CMS136" s="87"/>
      <c r="CMT136" s="87"/>
      <c r="CMU136" s="87"/>
      <c r="CMV136" s="87"/>
      <c r="CMW136" s="87"/>
      <c r="CMX136" s="87"/>
      <c r="CMY136" s="87"/>
      <c r="CMZ136" s="87"/>
      <c r="CNA136" s="87"/>
      <c r="CNB136" s="87"/>
      <c r="CNC136" s="87"/>
      <c r="CND136" s="87"/>
      <c r="CNE136" s="87"/>
      <c r="CNF136" s="87"/>
      <c r="CNG136" s="87"/>
      <c r="CNH136" s="87"/>
      <c r="CNI136" s="87"/>
      <c r="CNJ136" s="87"/>
      <c r="CNK136" s="87"/>
      <c r="CNL136" s="87"/>
      <c r="CNM136" s="87"/>
      <c r="CNN136" s="87"/>
      <c r="CNO136" s="87"/>
      <c r="CNP136" s="87"/>
      <c r="CNQ136" s="87"/>
      <c r="CNR136" s="87"/>
      <c r="CNS136" s="87"/>
      <c r="CNT136" s="87"/>
      <c r="CNU136" s="87"/>
      <c r="CNV136" s="87"/>
      <c r="CNW136" s="87"/>
      <c r="CNX136" s="87"/>
      <c r="CNY136" s="87"/>
      <c r="CNZ136" s="87"/>
      <c r="COA136" s="87"/>
      <c r="COB136" s="87"/>
      <c r="COC136" s="87"/>
      <c r="COD136" s="87"/>
      <c r="COE136" s="87"/>
      <c r="COF136" s="87"/>
      <c r="COG136" s="87"/>
      <c r="COH136" s="87"/>
      <c r="COI136" s="87"/>
      <c r="COJ136" s="87"/>
      <c r="COK136" s="87"/>
      <c r="COL136" s="87"/>
      <c r="COM136" s="87"/>
      <c r="CON136" s="87"/>
      <c r="COO136" s="87"/>
      <c r="COP136" s="87"/>
      <c r="COQ136" s="87"/>
      <c r="COR136" s="87"/>
      <c r="COS136" s="87"/>
      <c r="COT136" s="87"/>
      <c r="COU136" s="87"/>
      <c r="COV136" s="87"/>
      <c r="COW136" s="87"/>
      <c r="COX136" s="87"/>
      <c r="COY136" s="87"/>
      <c r="COZ136" s="87"/>
      <c r="CPA136" s="87"/>
      <c r="CPB136" s="87"/>
      <c r="CPC136" s="87"/>
      <c r="CPD136" s="87"/>
      <c r="CPE136" s="87"/>
      <c r="CPF136" s="87"/>
      <c r="CPG136" s="87"/>
      <c r="CPH136" s="87"/>
      <c r="CPI136" s="87"/>
      <c r="CPJ136" s="87"/>
      <c r="CPK136" s="87"/>
      <c r="CPL136" s="87"/>
      <c r="CPM136" s="87"/>
      <c r="CPN136" s="87"/>
      <c r="CPO136" s="87"/>
      <c r="CPP136" s="87"/>
      <c r="CPQ136" s="87"/>
      <c r="CPR136" s="87"/>
      <c r="CPS136" s="87"/>
      <c r="CPT136" s="87"/>
      <c r="CPU136" s="87"/>
      <c r="CPV136" s="87"/>
      <c r="CPW136" s="87"/>
      <c r="CPX136" s="87"/>
      <c r="CPY136" s="87"/>
      <c r="CPZ136" s="87"/>
      <c r="CQA136" s="87"/>
      <c r="CQB136" s="87"/>
      <c r="CQC136" s="87"/>
      <c r="CQD136" s="87"/>
      <c r="CQE136" s="87"/>
      <c r="CQF136" s="87"/>
      <c r="CQG136" s="87"/>
      <c r="CQH136" s="87"/>
      <c r="CQI136" s="87"/>
      <c r="CQJ136" s="87"/>
      <c r="CQK136" s="87"/>
      <c r="CQL136" s="87"/>
      <c r="CQM136" s="87"/>
      <c r="CQN136" s="87"/>
      <c r="CQO136" s="87"/>
      <c r="CQP136" s="87"/>
      <c r="CQQ136" s="87"/>
      <c r="CQR136" s="87"/>
      <c r="CQS136" s="87"/>
      <c r="CQT136" s="87"/>
      <c r="CQU136" s="87"/>
      <c r="CQV136" s="87"/>
      <c r="CQW136" s="87"/>
      <c r="CQX136" s="87"/>
      <c r="CQY136" s="87"/>
      <c r="CQZ136" s="87"/>
      <c r="CRA136" s="87"/>
      <c r="CRB136" s="87"/>
      <c r="CRC136" s="87"/>
      <c r="CRD136" s="87"/>
      <c r="CRE136" s="87"/>
      <c r="CRF136" s="87"/>
      <c r="CRG136" s="87"/>
      <c r="CRH136" s="87"/>
      <c r="CRI136" s="87"/>
      <c r="CRJ136" s="87"/>
      <c r="CRK136" s="87"/>
      <c r="CRL136" s="87"/>
      <c r="CRM136" s="87"/>
      <c r="CRN136" s="87"/>
      <c r="CRO136" s="87"/>
      <c r="CRP136" s="87"/>
      <c r="CRQ136" s="87"/>
      <c r="CRR136" s="87"/>
      <c r="CRS136" s="87"/>
      <c r="CRT136" s="87"/>
      <c r="CRU136" s="87"/>
      <c r="CRV136" s="87"/>
      <c r="CRW136" s="87"/>
      <c r="CRX136" s="87"/>
      <c r="CRY136" s="87"/>
      <c r="CRZ136" s="87"/>
      <c r="CSA136" s="87"/>
      <c r="CSB136" s="87"/>
      <c r="CSC136" s="87"/>
      <c r="CSD136" s="87"/>
      <c r="CSE136" s="87"/>
      <c r="CSF136" s="87"/>
      <c r="CSG136" s="87"/>
      <c r="CSH136" s="87"/>
      <c r="CSI136" s="87"/>
      <c r="CSJ136" s="87"/>
      <c r="CSK136" s="87"/>
      <c r="CSL136" s="87"/>
      <c r="CSM136" s="87"/>
      <c r="CSN136" s="87"/>
      <c r="CSO136" s="87"/>
      <c r="CSP136" s="87"/>
      <c r="CSQ136" s="87"/>
      <c r="CSR136" s="87"/>
      <c r="CSS136" s="87"/>
      <c r="CST136" s="87"/>
      <c r="CSU136" s="87"/>
      <c r="CSV136" s="87"/>
      <c r="CSW136" s="87"/>
      <c r="CSX136" s="87"/>
      <c r="CSY136" s="87"/>
      <c r="CSZ136" s="87"/>
      <c r="CTA136" s="87"/>
      <c r="CTB136" s="87"/>
      <c r="CTC136" s="87"/>
      <c r="CTD136" s="87"/>
      <c r="CTE136" s="87"/>
      <c r="CTF136" s="87"/>
      <c r="CTG136" s="87"/>
      <c r="CTH136" s="87"/>
      <c r="CTI136" s="87"/>
      <c r="CTJ136" s="87"/>
      <c r="CTK136" s="87"/>
      <c r="CTL136" s="87"/>
      <c r="CTM136" s="87"/>
      <c r="CTN136" s="87"/>
      <c r="CTO136" s="87"/>
      <c r="CTP136" s="87"/>
      <c r="CTQ136" s="87"/>
      <c r="CTR136" s="87"/>
      <c r="CTS136" s="87"/>
      <c r="CTT136" s="87"/>
      <c r="CTU136" s="87"/>
      <c r="CTV136" s="87"/>
      <c r="CTW136" s="87"/>
      <c r="CTX136" s="87"/>
      <c r="CTY136" s="87"/>
      <c r="CTZ136" s="87"/>
      <c r="CUA136" s="87"/>
    </row>
    <row r="137" s="1" customFormat="1" ht="14.5" spans="1:2575">
      <c r="A137" s="2">
        <v>116</v>
      </c>
      <c r="B137" s="72">
        <v>15851100</v>
      </c>
      <c r="C137" s="73" t="s">
        <v>117</v>
      </c>
      <c r="D137" s="76" t="s">
        <v>26</v>
      </c>
      <c r="E137" s="42" t="s">
        <v>90</v>
      </c>
      <c r="F137" s="74">
        <v>84</v>
      </c>
      <c r="G137" s="74">
        <v>300</v>
      </c>
      <c r="H137" s="75">
        <f t="shared" si="8"/>
        <v>25200</v>
      </c>
      <c r="I137" s="86"/>
      <c r="J137" s="83">
        <v>4267</v>
      </c>
      <c r="K137" s="3"/>
      <c r="L137" s="3">
        <v>10.8</v>
      </c>
      <c r="M137" s="86"/>
      <c r="N137" s="86"/>
      <c r="O137" s="86"/>
      <c r="P137" s="86"/>
      <c r="Q137" s="86"/>
      <c r="R137" s="86"/>
      <c r="S137" s="86"/>
      <c r="T137" s="86"/>
      <c r="U137" s="86"/>
      <c r="V137" s="86"/>
      <c r="W137" s="86"/>
      <c r="X137" s="86"/>
      <c r="Y137" s="86"/>
      <c r="Z137" s="86"/>
      <c r="AA137" s="86"/>
      <c r="AB137" s="86"/>
      <c r="AC137" s="86"/>
      <c r="AD137" s="86"/>
      <c r="AE137" s="86"/>
      <c r="AF137" s="86"/>
      <c r="AG137" s="86"/>
      <c r="AH137" s="86"/>
      <c r="AI137" s="86"/>
      <c r="AJ137" s="86"/>
      <c r="AK137" s="86"/>
      <c r="AL137" s="86"/>
      <c r="AM137" s="86"/>
      <c r="AN137" s="86"/>
      <c r="AO137" s="86"/>
      <c r="AP137" s="86"/>
      <c r="AQ137" s="86"/>
      <c r="AR137" s="86"/>
      <c r="AS137" s="86"/>
      <c r="AT137" s="86"/>
      <c r="AU137" s="86"/>
      <c r="AV137" s="86"/>
      <c r="AW137" s="86"/>
      <c r="AX137" s="86"/>
      <c r="AY137" s="86"/>
      <c r="AZ137" s="86"/>
      <c r="BA137" s="86"/>
      <c r="BB137" s="86"/>
      <c r="BC137" s="86"/>
      <c r="BD137" s="86"/>
      <c r="BE137" s="86"/>
      <c r="BF137" s="86"/>
      <c r="BG137" s="86"/>
      <c r="BH137" s="86"/>
      <c r="BI137" s="86"/>
      <c r="BJ137" s="86"/>
      <c r="BK137" s="86"/>
      <c r="BL137" s="86"/>
      <c r="BM137" s="86"/>
      <c r="BN137" s="86"/>
      <c r="BO137" s="86"/>
      <c r="BP137" s="86"/>
      <c r="BQ137" s="86"/>
      <c r="BR137" s="86"/>
      <c r="BS137" s="86"/>
      <c r="BT137" s="86"/>
      <c r="BU137" s="86"/>
      <c r="BV137" s="86"/>
      <c r="BW137" s="86"/>
      <c r="BX137" s="86"/>
      <c r="BY137" s="86"/>
      <c r="BZ137" s="86"/>
      <c r="CA137" s="86"/>
      <c r="CB137" s="86"/>
      <c r="CC137" s="86"/>
      <c r="CD137" s="86"/>
      <c r="CE137" s="86"/>
      <c r="CF137" s="86"/>
      <c r="CG137" s="86"/>
      <c r="CH137" s="86"/>
      <c r="CI137" s="86"/>
      <c r="CJ137" s="86"/>
      <c r="CK137" s="86"/>
      <c r="CL137" s="86"/>
      <c r="CM137" s="86"/>
      <c r="CN137" s="86"/>
      <c r="CO137" s="86"/>
      <c r="CP137" s="86"/>
      <c r="CQ137" s="86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  <c r="DK137" s="87"/>
      <c r="DL137" s="87"/>
      <c r="DM137" s="87"/>
      <c r="DN137" s="87"/>
      <c r="DO137" s="87"/>
      <c r="DP137" s="87"/>
      <c r="DQ137" s="87"/>
      <c r="DR137" s="87"/>
      <c r="DS137" s="87"/>
      <c r="DT137" s="87"/>
      <c r="DU137" s="87"/>
      <c r="DV137" s="87"/>
      <c r="DW137" s="87"/>
      <c r="DX137" s="87"/>
      <c r="DY137" s="87"/>
      <c r="DZ137" s="87"/>
      <c r="EA137" s="87"/>
      <c r="EB137" s="87"/>
      <c r="EC137" s="87"/>
      <c r="ED137" s="87"/>
      <c r="EE137" s="87"/>
      <c r="EF137" s="87"/>
      <c r="EG137" s="87"/>
      <c r="EH137" s="87"/>
      <c r="EI137" s="87"/>
      <c r="EJ137" s="87"/>
      <c r="EK137" s="87"/>
      <c r="EL137" s="87"/>
      <c r="EM137" s="87"/>
      <c r="EN137" s="87"/>
      <c r="EO137" s="87"/>
      <c r="EP137" s="87"/>
      <c r="EQ137" s="87"/>
      <c r="ER137" s="87"/>
      <c r="ES137" s="87"/>
      <c r="ET137" s="87"/>
      <c r="EU137" s="87"/>
      <c r="EV137" s="87"/>
      <c r="EW137" s="87"/>
      <c r="EX137" s="87"/>
      <c r="EY137" s="87"/>
      <c r="EZ137" s="87"/>
      <c r="FA137" s="87"/>
      <c r="FB137" s="87"/>
      <c r="FC137" s="87"/>
      <c r="FD137" s="87"/>
      <c r="FE137" s="87"/>
      <c r="FF137" s="87"/>
      <c r="FG137" s="87"/>
      <c r="FH137" s="87"/>
      <c r="FI137" s="87"/>
      <c r="FJ137" s="87"/>
      <c r="FK137" s="87"/>
      <c r="FL137" s="87"/>
      <c r="FM137" s="87"/>
      <c r="FN137" s="87"/>
      <c r="FO137" s="87"/>
      <c r="FP137" s="87"/>
      <c r="FQ137" s="87"/>
      <c r="FR137" s="87"/>
      <c r="FS137" s="87"/>
      <c r="FT137" s="87"/>
      <c r="FU137" s="87"/>
      <c r="FV137" s="87"/>
      <c r="FW137" s="87"/>
      <c r="FX137" s="87"/>
      <c r="FY137" s="87"/>
      <c r="FZ137" s="87"/>
      <c r="GA137" s="87"/>
      <c r="GB137" s="87"/>
      <c r="GC137" s="87"/>
      <c r="GD137" s="87"/>
      <c r="GE137" s="87"/>
      <c r="GF137" s="87"/>
      <c r="GG137" s="87"/>
      <c r="GH137" s="87"/>
      <c r="GI137" s="87"/>
      <c r="GJ137" s="87"/>
      <c r="GK137" s="87"/>
      <c r="GL137" s="87"/>
      <c r="GM137" s="87"/>
      <c r="GN137" s="87"/>
      <c r="GO137" s="87"/>
      <c r="GP137" s="87"/>
      <c r="GQ137" s="87"/>
      <c r="GR137" s="87"/>
      <c r="GS137" s="87"/>
      <c r="GT137" s="87"/>
      <c r="GU137" s="87"/>
      <c r="GV137" s="87"/>
      <c r="GW137" s="87"/>
      <c r="GX137" s="87"/>
      <c r="GY137" s="87"/>
      <c r="GZ137" s="87"/>
      <c r="HA137" s="87"/>
      <c r="HB137" s="87"/>
      <c r="HC137" s="87"/>
      <c r="HD137" s="87"/>
      <c r="HE137" s="87"/>
      <c r="HF137" s="87"/>
      <c r="HG137" s="87"/>
      <c r="HH137" s="87"/>
      <c r="HI137" s="87"/>
      <c r="HJ137" s="87"/>
      <c r="HK137" s="87"/>
      <c r="HL137" s="87"/>
      <c r="HM137" s="87"/>
      <c r="HN137" s="87"/>
      <c r="HO137" s="87"/>
      <c r="HP137" s="87"/>
      <c r="HQ137" s="87"/>
      <c r="HR137" s="87"/>
      <c r="HS137" s="87"/>
      <c r="HT137" s="87"/>
      <c r="HU137" s="87"/>
      <c r="HV137" s="87"/>
      <c r="HW137" s="87"/>
      <c r="HX137" s="87"/>
      <c r="HY137" s="87"/>
      <c r="HZ137" s="87"/>
      <c r="IA137" s="87"/>
      <c r="IB137" s="87"/>
      <c r="IC137" s="87"/>
      <c r="ID137" s="87"/>
      <c r="IE137" s="87"/>
      <c r="IF137" s="87"/>
      <c r="IG137" s="87"/>
      <c r="IH137" s="87"/>
      <c r="II137" s="87"/>
      <c r="IJ137" s="87"/>
      <c r="IK137" s="87"/>
      <c r="IL137" s="87"/>
      <c r="IM137" s="87"/>
      <c r="IN137" s="87"/>
      <c r="IO137" s="87"/>
      <c r="IP137" s="87"/>
      <c r="IQ137" s="87"/>
      <c r="IR137" s="87"/>
      <c r="IS137" s="87"/>
      <c r="IT137" s="87"/>
      <c r="IU137" s="87"/>
      <c r="IV137" s="87"/>
      <c r="IW137" s="87"/>
      <c r="IX137" s="87"/>
      <c r="IY137" s="87"/>
      <c r="IZ137" s="87"/>
      <c r="JA137" s="87"/>
      <c r="JB137" s="87"/>
      <c r="JC137" s="87"/>
      <c r="JD137" s="87"/>
      <c r="JE137" s="87"/>
      <c r="JF137" s="87"/>
      <c r="JG137" s="87"/>
      <c r="JH137" s="87"/>
      <c r="JI137" s="87"/>
      <c r="JJ137" s="87"/>
      <c r="JK137" s="87"/>
      <c r="JL137" s="87"/>
      <c r="JM137" s="87"/>
      <c r="JN137" s="87"/>
      <c r="JO137" s="87"/>
      <c r="JP137" s="87"/>
      <c r="JQ137" s="87"/>
      <c r="JR137" s="87"/>
      <c r="JS137" s="87"/>
      <c r="JT137" s="87"/>
      <c r="JU137" s="87"/>
      <c r="JV137" s="87"/>
      <c r="JW137" s="87"/>
      <c r="JX137" s="87"/>
      <c r="JY137" s="87"/>
      <c r="JZ137" s="87"/>
      <c r="KA137" s="87"/>
      <c r="KB137" s="87"/>
      <c r="KC137" s="87"/>
      <c r="KD137" s="87"/>
      <c r="KE137" s="87"/>
      <c r="KF137" s="87"/>
      <c r="KG137" s="87"/>
      <c r="KH137" s="87"/>
      <c r="KI137" s="87"/>
      <c r="KJ137" s="87"/>
      <c r="KK137" s="87"/>
      <c r="KL137" s="87"/>
      <c r="KM137" s="87"/>
      <c r="KN137" s="87"/>
      <c r="KO137" s="87"/>
      <c r="KP137" s="87"/>
      <c r="KQ137" s="87"/>
      <c r="KR137" s="87"/>
      <c r="KS137" s="87"/>
      <c r="KT137" s="87"/>
      <c r="KU137" s="87"/>
      <c r="KV137" s="87"/>
      <c r="KW137" s="87"/>
      <c r="KX137" s="87"/>
      <c r="KY137" s="87"/>
      <c r="KZ137" s="87"/>
      <c r="LA137" s="87"/>
      <c r="LB137" s="87"/>
      <c r="LC137" s="87"/>
      <c r="LD137" s="87"/>
      <c r="LE137" s="87"/>
      <c r="LF137" s="87"/>
      <c r="LG137" s="87"/>
      <c r="LH137" s="87"/>
      <c r="LI137" s="87"/>
      <c r="LJ137" s="87"/>
      <c r="LK137" s="87"/>
      <c r="LL137" s="87"/>
      <c r="LM137" s="87"/>
      <c r="LN137" s="87"/>
      <c r="LO137" s="87"/>
      <c r="LP137" s="87"/>
      <c r="LQ137" s="87"/>
      <c r="LR137" s="87"/>
      <c r="LS137" s="87"/>
      <c r="LT137" s="87"/>
      <c r="LU137" s="87"/>
      <c r="LV137" s="87"/>
      <c r="LW137" s="87"/>
      <c r="LX137" s="87"/>
      <c r="LY137" s="87"/>
      <c r="LZ137" s="87"/>
      <c r="MA137" s="87"/>
      <c r="MB137" s="87"/>
      <c r="MC137" s="87"/>
      <c r="MD137" s="87"/>
      <c r="ME137" s="87"/>
      <c r="MF137" s="87"/>
      <c r="MG137" s="87"/>
      <c r="MH137" s="87"/>
      <c r="MI137" s="87"/>
      <c r="MJ137" s="87"/>
      <c r="MK137" s="87"/>
      <c r="ML137" s="87"/>
      <c r="MM137" s="87"/>
      <c r="MN137" s="87"/>
      <c r="MO137" s="87"/>
      <c r="MP137" s="87"/>
      <c r="MQ137" s="87"/>
      <c r="MR137" s="87"/>
      <c r="MS137" s="87"/>
      <c r="MT137" s="87"/>
      <c r="MU137" s="87"/>
      <c r="MV137" s="87"/>
      <c r="MW137" s="87"/>
      <c r="MX137" s="87"/>
      <c r="MY137" s="87"/>
      <c r="MZ137" s="87"/>
      <c r="NA137" s="87"/>
      <c r="NB137" s="87"/>
      <c r="NC137" s="87"/>
      <c r="ND137" s="87"/>
      <c r="NE137" s="87"/>
      <c r="NF137" s="87"/>
      <c r="NG137" s="87"/>
      <c r="NH137" s="87"/>
      <c r="NI137" s="87"/>
      <c r="NJ137" s="87"/>
      <c r="NK137" s="87"/>
      <c r="NL137" s="87"/>
      <c r="NM137" s="87"/>
      <c r="NN137" s="87"/>
      <c r="NO137" s="87"/>
      <c r="NP137" s="87"/>
      <c r="NQ137" s="87"/>
      <c r="NR137" s="87"/>
      <c r="NS137" s="87"/>
      <c r="NT137" s="87"/>
      <c r="NU137" s="87"/>
      <c r="NV137" s="87"/>
      <c r="NW137" s="87"/>
      <c r="NX137" s="87"/>
      <c r="NY137" s="87"/>
      <c r="NZ137" s="87"/>
      <c r="OA137" s="87"/>
      <c r="OB137" s="87"/>
      <c r="OC137" s="87"/>
      <c r="OD137" s="87"/>
      <c r="OE137" s="87"/>
      <c r="OF137" s="87"/>
      <c r="OG137" s="87"/>
      <c r="OH137" s="87"/>
      <c r="OI137" s="87"/>
      <c r="OJ137" s="87"/>
      <c r="OK137" s="87"/>
      <c r="OL137" s="87"/>
      <c r="OM137" s="87"/>
      <c r="ON137" s="87"/>
      <c r="OO137" s="87"/>
      <c r="OP137" s="87"/>
      <c r="OQ137" s="87"/>
      <c r="OR137" s="87"/>
      <c r="OS137" s="87"/>
      <c r="OT137" s="87"/>
      <c r="OU137" s="87"/>
      <c r="OV137" s="87"/>
      <c r="OW137" s="87"/>
      <c r="OX137" s="87"/>
      <c r="OY137" s="87"/>
      <c r="OZ137" s="87"/>
      <c r="PA137" s="87"/>
      <c r="PB137" s="87"/>
      <c r="PC137" s="87"/>
      <c r="PD137" s="87"/>
      <c r="PE137" s="87"/>
      <c r="PF137" s="87"/>
      <c r="PG137" s="87"/>
      <c r="PH137" s="87"/>
      <c r="PI137" s="87"/>
      <c r="PJ137" s="87"/>
      <c r="PK137" s="87"/>
      <c r="PL137" s="87"/>
      <c r="PM137" s="87"/>
      <c r="PN137" s="87"/>
      <c r="PO137" s="87"/>
      <c r="PP137" s="87"/>
      <c r="PQ137" s="87"/>
      <c r="PR137" s="87"/>
      <c r="PS137" s="87"/>
      <c r="PT137" s="87"/>
      <c r="PU137" s="87"/>
      <c r="PV137" s="87"/>
      <c r="PW137" s="87"/>
      <c r="PX137" s="87"/>
      <c r="PY137" s="87"/>
      <c r="PZ137" s="87"/>
      <c r="QA137" s="87"/>
      <c r="QB137" s="87"/>
      <c r="QC137" s="87"/>
      <c r="QD137" s="87"/>
      <c r="QE137" s="87"/>
      <c r="QF137" s="87"/>
      <c r="QG137" s="87"/>
      <c r="QH137" s="87"/>
      <c r="QI137" s="87"/>
      <c r="QJ137" s="87"/>
      <c r="QK137" s="87"/>
      <c r="QL137" s="87"/>
      <c r="QM137" s="87"/>
      <c r="QN137" s="87"/>
      <c r="QO137" s="87"/>
      <c r="QP137" s="87"/>
      <c r="QQ137" s="87"/>
      <c r="QR137" s="87"/>
      <c r="QS137" s="87"/>
      <c r="QT137" s="87"/>
      <c r="QU137" s="87"/>
      <c r="QV137" s="87"/>
      <c r="QW137" s="87"/>
      <c r="QX137" s="87"/>
      <c r="QY137" s="87"/>
      <c r="QZ137" s="87"/>
      <c r="RA137" s="87"/>
      <c r="RB137" s="87"/>
      <c r="RC137" s="87"/>
      <c r="RD137" s="87"/>
      <c r="RE137" s="87"/>
      <c r="RF137" s="87"/>
      <c r="RG137" s="87"/>
      <c r="RH137" s="87"/>
      <c r="RI137" s="87"/>
      <c r="RJ137" s="87"/>
      <c r="RK137" s="87"/>
      <c r="RL137" s="87"/>
      <c r="RM137" s="87"/>
      <c r="RN137" s="87"/>
      <c r="RO137" s="87"/>
      <c r="RP137" s="87"/>
      <c r="RQ137" s="87"/>
      <c r="RR137" s="87"/>
      <c r="RS137" s="87"/>
      <c r="RT137" s="87"/>
      <c r="RU137" s="87"/>
      <c r="RV137" s="87"/>
      <c r="RW137" s="87"/>
      <c r="RX137" s="87"/>
      <c r="RY137" s="87"/>
      <c r="RZ137" s="87"/>
      <c r="SA137" s="87"/>
      <c r="SB137" s="87"/>
      <c r="SC137" s="87"/>
      <c r="SD137" s="87"/>
      <c r="SE137" s="87"/>
      <c r="SF137" s="87"/>
      <c r="SG137" s="87"/>
      <c r="SH137" s="87"/>
      <c r="SI137" s="87"/>
      <c r="SJ137" s="87"/>
      <c r="SK137" s="87"/>
      <c r="SL137" s="87"/>
      <c r="SM137" s="87"/>
      <c r="SN137" s="87"/>
      <c r="SO137" s="87"/>
      <c r="SP137" s="87"/>
      <c r="SQ137" s="87"/>
      <c r="SR137" s="87"/>
      <c r="SS137" s="87"/>
      <c r="ST137" s="87"/>
      <c r="SU137" s="87"/>
      <c r="SV137" s="87"/>
      <c r="SW137" s="87"/>
      <c r="SX137" s="87"/>
      <c r="SY137" s="87"/>
      <c r="SZ137" s="87"/>
      <c r="TA137" s="87"/>
      <c r="TB137" s="87"/>
      <c r="TC137" s="87"/>
      <c r="TD137" s="87"/>
      <c r="TE137" s="87"/>
      <c r="TF137" s="87"/>
      <c r="TG137" s="87"/>
      <c r="TH137" s="87"/>
      <c r="TI137" s="87"/>
      <c r="TJ137" s="87"/>
      <c r="TK137" s="87"/>
      <c r="TL137" s="87"/>
      <c r="TM137" s="87"/>
      <c r="TN137" s="87"/>
      <c r="TO137" s="87"/>
      <c r="TP137" s="87"/>
      <c r="TQ137" s="87"/>
      <c r="TR137" s="87"/>
      <c r="TS137" s="87"/>
      <c r="TT137" s="87"/>
      <c r="TU137" s="87"/>
      <c r="TV137" s="87"/>
      <c r="TW137" s="87"/>
      <c r="TX137" s="87"/>
      <c r="TY137" s="87"/>
      <c r="TZ137" s="87"/>
      <c r="UA137" s="87"/>
      <c r="UB137" s="87"/>
      <c r="UC137" s="87"/>
      <c r="UD137" s="87"/>
      <c r="UE137" s="87"/>
      <c r="UF137" s="87"/>
      <c r="UG137" s="87"/>
      <c r="UH137" s="87"/>
      <c r="UI137" s="87"/>
      <c r="UJ137" s="87"/>
      <c r="UK137" s="87"/>
      <c r="UL137" s="87"/>
      <c r="UM137" s="87"/>
      <c r="UN137" s="87"/>
      <c r="UO137" s="87"/>
      <c r="UP137" s="87"/>
      <c r="UQ137" s="87"/>
      <c r="UR137" s="87"/>
      <c r="US137" s="87"/>
      <c r="UT137" s="87"/>
      <c r="UU137" s="87"/>
      <c r="UV137" s="87"/>
      <c r="UW137" s="87"/>
      <c r="UX137" s="87"/>
      <c r="UY137" s="87"/>
      <c r="UZ137" s="87"/>
      <c r="VA137" s="87"/>
      <c r="VB137" s="87"/>
      <c r="VC137" s="87"/>
      <c r="VD137" s="87"/>
      <c r="VE137" s="87"/>
      <c r="VF137" s="87"/>
      <c r="VG137" s="87"/>
      <c r="VH137" s="87"/>
      <c r="VI137" s="87"/>
      <c r="VJ137" s="87"/>
      <c r="VK137" s="87"/>
      <c r="VL137" s="87"/>
      <c r="VM137" s="87"/>
      <c r="VN137" s="87"/>
      <c r="VO137" s="87"/>
      <c r="VP137" s="87"/>
      <c r="VQ137" s="87"/>
      <c r="VR137" s="87"/>
      <c r="VS137" s="87"/>
      <c r="VT137" s="87"/>
      <c r="VU137" s="87"/>
      <c r="VV137" s="87"/>
      <c r="VW137" s="87"/>
      <c r="VX137" s="87"/>
      <c r="VY137" s="87"/>
      <c r="VZ137" s="87"/>
      <c r="WA137" s="87"/>
      <c r="WB137" s="87"/>
      <c r="WC137" s="87"/>
      <c r="WD137" s="87"/>
      <c r="WE137" s="87"/>
      <c r="WF137" s="87"/>
      <c r="WG137" s="87"/>
      <c r="WH137" s="87"/>
      <c r="WI137" s="87"/>
      <c r="WJ137" s="87"/>
      <c r="WK137" s="87"/>
      <c r="WL137" s="87"/>
      <c r="WM137" s="87"/>
      <c r="WN137" s="87"/>
      <c r="WO137" s="87"/>
      <c r="WP137" s="87"/>
      <c r="WQ137" s="87"/>
      <c r="WR137" s="87"/>
      <c r="WS137" s="87"/>
      <c r="WT137" s="87"/>
      <c r="WU137" s="87"/>
      <c r="WV137" s="87"/>
      <c r="WW137" s="87"/>
      <c r="WX137" s="87"/>
      <c r="WY137" s="87"/>
      <c r="WZ137" s="87"/>
      <c r="XA137" s="87"/>
      <c r="XB137" s="87"/>
      <c r="XC137" s="87"/>
      <c r="XD137" s="87"/>
      <c r="XE137" s="87"/>
      <c r="XF137" s="87"/>
      <c r="XG137" s="87"/>
      <c r="XH137" s="87"/>
      <c r="XI137" s="87"/>
      <c r="XJ137" s="87"/>
      <c r="XK137" s="87"/>
      <c r="XL137" s="87"/>
      <c r="XM137" s="87"/>
      <c r="XN137" s="87"/>
      <c r="XO137" s="87"/>
      <c r="XP137" s="87"/>
      <c r="XQ137" s="87"/>
      <c r="XR137" s="87"/>
      <c r="XS137" s="87"/>
      <c r="XT137" s="87"/>
      <c r="XU137" s="87"/>
      <c r="XV137" s="87"/>
      <c r="XW137" s="87"/>
      <c r="XX137" s="87"/>
      <c r="XY137" s="87"/>
      <c r="XZ137" s="87"/>
      <c r="YA137" s="87"/>
      <c r="YB137" s="87"/>
      <c r="YC137" s="87"/>
      <c r="YD137" s="87"/>
      <c r="YE137" s="87"/>
      <c r="YF137" s="87"/>
      <c r="YG137" s="87"/>
      <c r="YH137" s="87"/>
      <c r="YI137" s="87"/>
      <c r="YJ137" s="87"/>
      <c r="YK137" s="87"/>
      <c r="YL137" s="87"/>
      <c r="YM137" s="87"/>
      <c r="YN137" s="87"/>
      <c r="YO137" s="87"/>
      <c r="YP137" s="87"/>
      <c r="YQ137" s="87"/>
      <c r="YR137" s="87"/>
      <c r="YS137" s="87"/>
      <c r="YT137" s="87"/>
      <c r="YU137" s="87"/>
      <c r="YV137" s="87"/>
      <c r="YW137" s="87"/>
      <c r="YX137" s="87"/>
      <c r="YY137" s="87"/>
      <c r="YZ137" s="87"/>
      <c r="ZA137" s="87"/>
      <c r="ZB137" s="87"/>
      <c r="ZC137" s="87"/>
      <c r="ZD137" s="87"/>
      <c r="ZE137" s="87"/>
      <c r="ZF137" s="87"/>
      <c r="ZG137" s="87"/>
      <c r="ZH137" s="87"/>
      <c r="ZI137" s="87"/>
      <c r="ZJ137" s="87"/>
      <c r="ZK137" s="87"/>
      <c r="ZL137" s="87"/>
      <c r="ZM137" s="87"/>
      <c r="ZN137" s="87"/>
      <c r="ZO137" s="87"/>
      <c r="ZP137" s="87"/>
      <c r="ZQ137" s="87"/>
      <c r="ZR137" s="87"/>
      <c r="ZS137" s="87"/>
      <c r="ZT137" s="87"/>
      <c r="ZU137" s="87"/>
      <c r="ZV137" s="87"/>
      <c r="ZW137" s="87"/>
      <c r="ZX137" s="87"/>
      <c r="ZY137" s="87"/>
      <c r="ZZ137" s="87"/>
      <c r="AAA137" s="87"/>
      <c r="AAB137" s="87"/>
      <c r="AAC137" s="87"/>
      <c r="AAD137" s="87"/>
      <c r="AAE137" s="87"/>
      <c r="AAF137" s="87"/>
      <c r="AAG137" s="87"/>
      <c r="AAH137" s="87"/>
      <c r="AAI137" s="87"/>
      <c r="AAJ137" s="87"/>
      <c r="AAK137" s="87"/>
      <c r="AAL137" s="87"/>
      <c r="AAM137" s="87"/>
      <c r="AAN137" s="87"/>
      <c r="AAO137" s="87"/>
      <c r="AAP137" s="87"/>
      <c r="AAQ137" s="87"/>
      <c r="AAR137" s="87"/>
      <c r="AAS137" s="87"/>
      <c r="AAT137" s="87"/>
      <c r="AAU137" s="87"/>
      <c r="AAV137" s="87"/>
      <c r="AAW137" s="87"/>
      <c r="AAX137" s="87"/>
      <c r="AAY137" s="87"/>
      <c r="AAZ137" s="87"/>
      <c r="ABA137" s="87"/>
      <c r="ABB137" s="87"/>
      <c r="ABC137" s="87"/>
      <c r="ABD137" s="87"/>
      <c r="ABE137" s="87"/>
      <c r="ABF137" s="87"/>
      <c r="ABG137" s="87"/>
      <c r="ABH137" s="87"/>
      <c r="ABI137" s="87"/>
      <c r="ABJ137" s="87"/>
      <c r="ABK137" s="87"/>
      <c r="ABL137" s="87"/>
      <c r="ABM137" s="87"/>
      <c r="ABN137" s="87"/>
      <c r="ABO137" s="87"/>
      <c r="ABP137" s="87"/>
      <c r="ABQ137" s="87"/>
      <c r="ABR137" s="87"/>
      <c r="ABS137" s="87"/>
      <c r="ABT137" s="87"/>
      <c r="ABU137" s="87"/>
      <c r="ABV137" s="87"/>
      <c r="ABW137" s="87"/>
      <c r="ABX137" s="87"/>
      <c r="ABY137" s="87"/>
      <c r="ABZ137" s="87"/>
      <c r="ACA137" s="87"/>
      <c r="ACB137" s="87"/>
      <c r="ACC137" s="87"/>
      <c r="ACD137" s="87"/>
      <c r="ACE137" s="87"/>
      <c r="ACF137" s="87"/>
      <c r="ACG137" s="87"/>
      <c r="ACH137" s="87"/>
      <c r="ACI137" s="87"/>
      <c r="ACJ137" s="87"/>
      <c r="ACK137" s="87"/>
      <c r="ACL137" s="87"/>
      <c r="ACM137" s="87"/>
      <c r="ACN137" s="87"/>
      <c r="ACO137" s="87"/>
      <c r="ACP137" s="87"/>
      <c r="ACQ137" s="87"/>
      <c r="ACR137" s="87"/>
      <c r="ACS137" s="87"/>
      <c r="ACT137" s="87"/>
      <c r="ACU137" s="87"/>
      <c r="ACV137" s="87"/>
      <c r="ACW137" s="87"/>
      <c r="ACX137" s="87"/>
      <c r="ACY137" s="87"/>
      <c r="ACZ137" s="87"/>
      <c r="ADA137" s="87"/>
      <c r="ADB137" s="87"/>
      <c r="ADC137" s="87"/>
      <c r="ADD137" s="87"/>
      <c r="ADE137" s="87"/>
      <c r="ADF137" s="87"/>
      <c r="ADG137" s="87"/>
      <c r="ADH137" s="87"/>
      <c r="ADI137" s="87"/>
      <c r="ADJ137" s="87"/>
      <c r="ADK137" s="87"/>
      <c r="ADL137" s="87"/>
      <c r="ADM137" s="87"/>
      <c r="ADN137" s="87"/>
      <c r="ADO137" s="87"/>
      <c r="ADP137" s="87"/>
      <c r="ADQ137" s="87"/>
      <c r="ADR137" s="87"/>
      <c r="ADS137" s="87"/>
      <c r="ADT137" s="87"/>
      <c r="ADU137" s="87"/>
      <c r="ADV137" s="87"/>
      <c r="ADW137" s="87"/>
      <c r="ADX137" s="87"/>
      <c r="ADY137" s="87"/>
      <c r="ADZ137" s="87"/>
      <c r="AEA137" s="87"/>
      <c r="AEB137" s="87"/>
      <c r="AEC137" s="87"/>
      <c r="AED137" s="87"/>
      <c r="AEE137" s="87"/>
      <c r="AEF137" s="87"/>
      <c r="AEG137" s="87"/>
      <c r="AEH137" s="87"/>
      <c r="AEI137" s="87"/>
      <c r="AEJ137" s="87"/>
      <c r="AEK137" s="87"/>
      <c r="AEL137" s="87"/>
      <c r="AEM137" s="87"/>
      <c r="AEN137" s="87"/>
      <c r="AEO137" s="87"/>
      <c r="AEP137" s="87"/>
      <c r="AEQ137" s="87"/>
      <c r="AER137" s="87"/>
      <c r="AES137" s="87"/>
      <c r="AET137" s="87"/>
      <c r="AEU137" s="87"/>
      <c r="AEV137" s="87"/>
      <c r="AEW137" s="87"/>
      <c r="AEX137" s="87"/>
      <c r="AEY137" s="87"/>
      <c r="AEZ137" s="87"/>
      <c r="AFA137" s="87"/>
      <c r="AFB137" s="87"/>
      <c r="AFC137" s="87"/>
      <c r="AFD137" s="87"/>
      <c r="AFE137" s="87"/>
      <c r="AFF137" s="87"/>
      <c r="AFG137" s="87"/>
      <c r="AFH137" s="87"/>
      <c r="AFI137" s="87"/>
      <c r="AFJ137" s="87"/>
      <c r="AFK137" s="87"/>
      <c r="AFL137" s="87"/>
      <c r="AFM137" s="87"/>
      <c r="AFN137" s="87"/>
      <c r="AFO137" s="87"/>
      <c r="AFP137" s="87"/>
      <c r="AFQ137" s="87"/>
      <c r="AFR137" s="87"/>
      <c r="AFS137" s="87"/>
      <c r="AFT137" s="87"/>
      <c r="AFU137" s="87"/>
      <c r="AFV137" s="87"/>
      <c r="AFW137" s="87"/>
      <c r="AFX137" s="87"/>
      <c r="AFY137" s="87"/>
      <c r="AFZ137" s="87"/>
      <c r="AGA137" s="87"/>
      <c r="AGB137" s="87"/>
      <c r="AGC137" s="87"/>
      <c r="AGD137" s="87"/>
      <c r="AGE137" s="87"/>
      <c r="AGF137" s="87"/>
      <c r="AGG137" s="87"/>
      <c r="AGH137" s="87"/>
      <c r="AGI137" s="87"/>
      <c r="AGJ137" s="87"/>
      <c r="AGK137" s="87"/>
      <c r="AGL137" s="87"/>
      <c r="AGM137" s="87"/>
      <c r="AGN137" s="87"/>
      <c r="AGO137" s="87"/>
      <c r="AGP137" s="87"/>
      <c r="AGQ137" s="87"/>
      <c r="AGR137" s="87"/>
      <c r="AGS137" s="87"/>
      <c r="AGT137" s="87"/>
      <c r="AGU137" s="87"/>
      <c r="AGV137" s="87"/>
      <c r="AGW137" s="87"/>
      <c r="AGX137" s="87"/>
      <c r="AGY137" s="87"/>
      <c r="AGZ137" s="87"/>
      <c r="AHA137" s="87"/>
      <c r="AHB137" s="87"/>
      <c r="AHC137" s="87"/>
      <c r="AHD137" s="87"/>
      <c r="AHE137" s="87"/>
      <c r="AHF137" s="87"/>
      <c r="AHG137" s="87"/>
      <c r="AHH137" s="87"/>
      <c r="AHI137" s="87"/>
      <c r="AHJ137" s="87"/>
      <c r="AHK137" s="87"/>
      <c r="AHL137" s="87"/>
      <c r="AHM137" s="87"/>
      <c r="AHN137" s="87"/>
      <c r="AHO137" s="87"/>
      <c r="AHP137" s="87"/>
      <c r="AHQ137" s="87"/>
      <c r="AHR137" s="87"/>
      <c r="AHS137" s="87"/>
      <c r="AHT137" s="87"/>
      <c r="AHU137" s="87"/>
      <c r="AHV137" s="87"/>
      <c r="AHW137" s="87"/>
      <c r="AHX137" s="87"/>
      <c r="AHY137" s="87"/>
      <c r="AHZ137" s="87"/>
      <c r="AIA137" s="87"/>
      <c r="AIB137" s="87"/>
      <c r="AIC137" s="87"/>
      <c r="AID137" s="87"/>
      <c r="AIE137" s="87"/>
      <c r="AIF137" s="87"/>
      <c r="AIG137" s="87"/>
      <c r="AIH137" s="87"/>
      <c r="AII137" s="87"/>
      <c r="AIJ137" s="87"/>
      <c r="AIK137" s="87"/>
      <c r="AIL137" s="87"/>
      <c r="AIM137" s="87"/>
      <c r="AIN137" s="87"/>
      <c r="AIO137" s="87"/>
      <c r="AIP137" s="87"/>
      <c r="AIQ137" s="87"/>
      <c r="AIR137" s="87"/>
      <c r="AIS137" s="87"/>
      <c r="AIT137" s="87"/>
      <c r="AIU137" s="87"/>
      <c r="AIV137" s="87"/>
      <c r="AIW137" s="87"/>
      <c r="AIX137" s="87"/>
      <c r="AIY137" s="87"/>
      <c r="AIZ137" s="87"/>
      <c r="AJA137" s="87"/>
      <c r="AJB137" s="87"/>
      <c r="AJC137" s="87"/>
      <c r="AJD137" s="87"/>
      <c r="AJE137" s="87"/>
      <c r="AJF137" s="87"/>
      <c r="AJG137" s="87"/>
      <c r="AJH137" s="87"/>
      <c r="AJI137" s="87"/>
      <c r="AJJ137" s="87"/>
      <c r="AJK137" s="87"/>
      <c r="AJL137" s="87"/>
      <c r="AJM137" s="87"/>
      <c r="AJN137" s="87"/>
      <c r="AJO137" s="87"/>
      <c r="AJP137" s="87"/>
      <c r="AJQ137" s="87"/>
      <c r="AJR137" s="87"/>
      <c r="AJS137" s="87"/>
      <c r="AJT137" s="87"/>
      <c r="AJU137" s="87"/>
      <c r="AJV137" s="87"/>
      <c r="AJW137" s="87"/>
      <c r="AJX137" s="87"/>
      <c r="AJY137" s="87"/>
      <c r="AJZ137" s="87"/>
      <c r="AKA137" s="87"/>
      <c r="AKB137" s="87"/>
      <c r="AKC137" s="87"/>
      <c r="AKD137" s="87"/>
      <c r="AKE137" s="87"/>
      <c r="AKF137" s="87"/>
      <c r="AKG137" s="87"/>
      <c r="AKH137" s="87"/>
      <c r="AKI137" s="87"/>
      <c r="AKJ137" s="87"/>
      <c r="AKK137" s="87"/>
      <c r="AKL137" s="87"/>
      <c r="AKM137" s="87"/>
      <c r="AKN137" s="87"/>
      <c r="AKO137" s="87"/>
      <c r="AKP137" s="87"/>
      <c r="AKQ137" s="87"/>
      <c r="AKR137" s="87"/>
      <c r="AKS137" s="87"/>
      <c r="AKT137" s="87"/>
      <c r="AKU137" s="87"/>
      <c r="AKV137" s="87"/>
      <c r="AKW137" s="87"/>
      <c r="AKX137" s="87"/>
      <c r="AKY137" s="87"/>
      <c r="AKZ137" s="87"/>
      <c r="ALA137" s="87"/>
      <c r="ALB137" s="87"/>
      <c r="ALC137" s="87"/>
      <c r="ALD137" s="87"/>
      <c r="ALE137" s="87"/>
      <c r="ALF137" s="87"/>
      <c r="ALG137" s="87"/>
      <c r="ALH137" s="87"/>
      <c r="ALI137" s="87"/>
      <c r="ALJ137" s="87"/>
      <c r="ALK137" s="87"/>
      <c r="ALL137" s="87"/>
      <c r="ALM137" s="87"/>
      <c r="ALN137" s="87"/>
      <c r="ALO137" s="87"/>
      <c r="ALP137" s="87"/>
      <c r="ALQ137" s="87"/>
      <c r="ALR137" s="87"/>
      <c r="ALS137" s="87"/>
      <c r="ALT137" s="87"/>
      <c r="ALU137" s="87"/>
      <c r="ALV137" s="87"/>
      <c r="ALW137" s="87"/>
      <c r="ALX137" s="87"/>
      <c r="ALY137" s="87"/>
      <c r="ALZ137" s="87"/>
      <c r="AMA137" s="87"/>
      <c r="AMB137" s="87"/>
      <c r="AMC137" s="87"/>
      <c r="AMD137" s="87"/>
      <c r="AME137" s="87"/>
      <c r="AMF137" s="87"/>
      <c r="AMG137" s="87"/>
      <c r="AMH137" s="87"/>
      <c r="AMI137" s="87"/>
      <c r="AMJ137" s="87"/>
      <c r="AMK137" s="87"/>
      <c r="AML137" s="87"/>
      <c r="AMM137" s="87"/>
      <c r="AMN137" s="87"/>
      <c r="AMO137" s="87"/>
      <c r="AMP137" s="87"/>
      <c r="AMQ137" s="87"/>
      <c r="AMR137" s="87"/>
      <c r="AMS137" s="87"/>
      <c r="AMT137" s="87"/>
      <c r="AMU137" s="87"/>
      <c r="AMV137" s="87"/>
      <c r="AMW137" s="87"/>
      <c r="AMX137" s="87"/>
      <c r="AMY137" s="87"/>
      <c r="AMZ137" s="87"/>
      <c r="ANA137" s="87"/>
      <c r="ANB137" s="87"/>
      <c r="ANC137" s="87"/>
      <c r="AND137" s="87"/>
      <c r="ANE137" s="87"/>
      <c r="ANF137" s="87"/>
      <c r="ANG137" s="87"/>
      <c r="ANH137" s="87"/>
      <c r="ANI137" s="87"/>
      <c r="ANJ137" s="87"/>
      <c r="ANK137" s="87"/>
      <c r="ANL137" s="87"/>
      <c r="ANM137" s="87"/>
      <c r="ANN137" s="87"/>
      <c r="ANO137" s="87"/>
      <c r="ANP137" s="87"/>
      <c r="ANQ137" s="87"/>
      <c r="ANR137" s="87"/>
      <c r="ANS137" s="87"/>
      <c r="ANT137" s="87"/>
      <c r="ANU137" s="87"/>
      <c r="ANV137" s="87"/>
      <c r="ANW137" s="87"/>
      <c r="ANX137" s="87"/>
      <c r="ANY137" s="87"/>
      <c r="ANZ137" s="87"/>
      <c r="AOA137" s="87"/>
      <c r="AOB137" s="87"/>
      <c r="AOC137" s="87"/>
      <c r="AOD137" s="87"/>
      <c r="AOE137" s="87"/>
      <c r="AOF137" s="87"/>
      <c r="AOG137" s="87"/>
      <c r="AOH137" s="87"/>
      <c r="AOI137" s="87"/>
      <c r="AOJ137" s="87"/>
      <c r="AOK137" s="87"/>
      <c r="AOL137" s="87"/>
      <c r="AOM137" s="87"/>
      <c r="AON137" s="87"/>
      <c r="AOO137" s="87"/>
      <c r="AOP137" s="87"/>
      <c r="AOQ137" s="87"/>
      <c r="AOR137" s="87"/>
      <c r="AOS137" s="87"/>
      <c r="AOT137" s="87"/>
      <c r="AOU137" s="87"/>
      <c r="AOV137" s="87"/>
      <c r="AOW137" s="87"/>
      <c r="AOX137" s="87"/>
      <c r="AOY137" s="87"/>
      <c r="AOZ137" s="87"/>
      <c r="APA137" s="87"/>
      <c r="APB137" s="87"/>
      <c r="APC137" s="87"/>
      <c r="APD137" s="87"/>
      <c r="APE137" s="87"/>
      <c r="APF137" s="87"/>
      <c r="APG137" s="87"/>
      <c r="APH137" s="87"/>
      <c r="API137" s="87"/>
      <c r="APJ137" s="87"/>
      <c r="APK137" s="87"/>
      <c r="APL137" s="87"/>
      <c r="APM137" s="87"/>
      <c r="APN137" s="87"/>
      <c r="APO137" s="87"/>
      <c r="APP137" s="87"/>
      <c r="APQ137" s="87"/>
      <c r="APR137" s="87"/>
      <c r="APS137" s="87"/>
      <c r="APT137" s="87"/>
      <c r="APU137" s="87"/>
      <c r="APV137" s="87"/>
      <c r="APW137" s="87"/>
      <c r="APX137" s="87"/>
      <c r="APY137" s="87"/>
      <c r="APZ137" s="87"/>
      <c r="AQA137" s="87"/>
      <c r="AQB137" s="87"/>
      <c r="AQC137" s="87"/>
      <c r="AQD137" s="87"/>
      <c r="AQE137" s="87"/>
      <c r="AQF137" s="87"/>
      <c r="AQG137" s="87"/>
      <c r="AQH137" s="87"/>
      <c r="AQI137" s="87"/>
      <c r="AQJ137" s="87"/>
      <c r="AQK137" s="87"/>
      <c r="AQL137" s="87"/>
      <c r="AQM137" s="87"/>
      <c r="AQN137" s="87"/>
      <c r="AQO137" s="87"/>
      <c r="AQP137" s="87"/>
      <c r="AQQ137" s="87"/>
      <c r="AQR137" s="87"/>
      <c r="AQS137" s="87"/>
      <c r="AQT137" s="87"/>
      <c r="AQU137" s="87"/>
      <c r="AQV137" s="87"/>
      <c r="AQW137" s="87"/>
      <c r="AQX137" s="87"/>
      <c r="AQY137" s="87"/>
      <c r="AQZ137" s="87"/>
      <c r="ARA137" s="87"/>
      <c r="ARB137" s="87"/>
      <c r="ARC137" s="87"/>
      <c r="ARD137" s="87"/>
      <c r="ARE137" s="87"/>
      <c r="ARF137" s="87"/>
      <c r="ARG137" s="87"/>
      <c r="ARH137" s="87"/>
      <c r="ARI137" s="87"/>
      <c r="ARJ137" s="87"/>
      <c r="ARK137" s="87"/>
      <c r="ARL137" s="87"/>
      <c r="ARM137" s="87"/>
      <c r="ARN137" s="87"/>
      <c r="ARO137" s="87"/>
      <c r="ARP137" s="87"/>
      <c r="ARQ137" s="87"/>
      <c r="ARR137" s="87"/>
      <c r="ARS137" s="87"/>
      <c r="ART137" s="87"/>
      <c r="ARU137" s="87"/>
      <c r="ARV137" s="87"/>
      <c r="ARW137" s="87"/>
      <c r="ARX137" s="87"/>
      <c r="ARY137" s="87"/>
      <c r="ARZ137" s="87"/>
      <c r="ASA137" s="87"/>
      <c r="ASB137" s="87"/>
      <c r="ASC137" s="87"/>
      <c r="ASD137" s="87"/>
      <c r="ASE137" s="87"/>
      <c r="ASF137" s="87"/>
      <c r="ASG137" s="87"/>
      <c r="ASH137" s="87"/>
      <c r="ASI137" s="87"/>
      <c r="ASJ137" s="87"/>
      <c r="ASK137" s="87"/>
      <c r="ASL137" s="87"/>
      <c r="ASM137" s="87"/>
      <c r="ASN137" s="87"/>
      <c r="ASO137" s="87"/>
      <c r="ASP137" s="87"/>
      <c r="ASQ137" s="87"/>
      <c r="ASR137" s="87"/>
      <c r="ASS137" s="87"/>
      <c r="AST137" s="87"/>
      <c r="ASU137" s="87"/>
      <c r="ASV137" s="87"/>
      <c r="ASW137" s="87"/>
      <c r="ASX137" s="87"/>
      <c r="ASY137" s="87"/>
      <c r="ASZ137" s="87"/>
      <c r="ATA137" s="87"/>
      <c r="ATB137" s="87"/>
      <c r="ATC137" s="87"/>
      <c r="ATD137" s="87"/>
      <c r="ATE137" s="87"/>
      <c r="ATF137" s="87"/>
      <c r="ATG137" s="87"/>
      <c r="ATH137" s="87"/>
      <c r="ATI137" s="87"/>
      <c r="ATJ137" s="87"/>
      <c r="ATK137" s="87"/>
      <c r="ATL137" s="87"/>
      <c r="ATM137" s="87"/>
      <c r="ATN137" s="87"/>
      <c r="ATO137" s="87"/>
      <c r="ATP137" s="87"/>
      <c r="ATQ137" s="87"/>
      <c r="ATR137" s="87"/>
      <c r="ATS137" s="87"/>
      <c r="ATT137" s="87"/>
      <c r="ATU137" s="87"/>
      <c r="ATV137" s="87"/>
      <c r="ATW137" s="87"/>
      <c r="ATX137" s="87"/>
      <c r="ATY137" s="87"/>
      <c r="ATZ137" s="87"/>
      <c r="AUA137" s="87"/>
      <c r="AUB137" s="87"/>
      <c r="AUC137" s="87"/>
      <c r="AUD137" s="87"/>
      <c r="AUE137" s="87"/>
      <c r="AUF137" s="87"/>
      <c r="AUG137" s="87"/>
      <c r="AUH137" s="87"/>
      <c r="AUI137" s="87"/>
      <c r="AUJ137" s="87"/>
      <c r="AUK137" s="87"/>
      <c r="AUL137" s="87"/>
      <c r="AUM137" s="87"/>
      <c r="AUN137" s="87"/>
      <c r="AUO137" s="87"/>
      <c r="AUP137" s="87"/>
      <c r="AUQ137" s="87"/>
      <c r="AUR137" s="87"/>
      <c r="AUS137" s="87"/>
      <c r="AUT137" s="87"/>
      <c r="AUU137" s="87"/>
      <c r="AUV137" s="87"/>
      <c r="AUW137" s="87"/>
      <c r="AUX137" s="87"/>
      <c r="AUY137" s="87"/>
      <c r="AUZ137" s="87"/>
      <c r="AVA137" s="87"/>
      <c r="AVB137" s="87"/>
      <c r="AVC137" s="87"/>
      <c r="AVD137" s="87"/>
      <c r="AVE137" s="87"/>
      <c r="AVF137" s="87"/>
      <c r="AVG137" s="87"/>
      <c r="AVH137" s="87"/>
      <c r="AVI137" s="87"/>
      <c r="AVJ137" s="87"/>
      <c r="AVK137" s="87"/>
      <c r="AVL137" s="87"/>
      <c r="AVM137" s="87"/>
      <c r="AVN137" s="87"/>
      <c r="AVO137" s="87"/>
      <c r="AVP137" s="87"/>
      <c r="AVQ137" s="87"/>
      <c r="AVR137" s="87"/>
      <c r="AVS137" s="87"/>
      <c r="AVT137" s="87"/>
      <c r="AVU137" s="87"/>
      <c r="AVV137" s="87"/>
      <c r="AVW137" s="87"/>
      <c r="AVX137" s="87"/>
      <c r="AVY137" s="87"/>
      <c r="AVZ137" s="87"/>
      <c r="AWA137" s="87"/>
      <c r="AWB137" s="87"/>
      <c r="AWC137" s="87"/>
      <c r="AWD137" s="87"/>
      <c r="AWE137" s="87"/>
      <c r="AWF137" s="87"/>
      <c r="AWG137" s="87"/>
      <c r="AWH137" s="87"/>
      <c r="AWI137" s="87"/>
      <c r="AWJ137" s="87"/>
      <c r="AWK137" s="87"/>
      <c r="AWL137" s="87"/>
      <c r="AWM137" s="87"/>
      <c r="AWN137" s="87"/>
      <c r="AWO137" s="87"/>
      <c r="AWP137" s="87"/>
      <c r="AWQ137" s="87"/>
      <c r="AWR137" s="87"/>
      <c r="AWS137" s="87"/>
      <c r="AWT137" s="87"/>
      <c r="AWU137" s="87"/>
      <c r="AWV137" s="87"/>
      <c r="AWW137" s="87"/>
      <c r="AWX137" s="87"/>
      <c r="AWY137" s="87"/>
      <c r="AWZ137" s="87"/>
      <c r="AXA137" s="87"/>
      <c r="AXB137" s="87"/>
      <c r="AXC137" s="87"/>
      <c r="AXD137" s="87"/>
      <c r="AXE137" s="87"/>
      <c r="AXF137" s="87"/>
      <c r="AXG137" s="87"/>
      <c r="AXH137" s="87"/>
      <c r="AXI137" s="87"/>
      <c r="AXJ137" s="87"/>
      <c r="AXK137" s="87"/>
      <c r="AXL137" s="87"/>
      <c r="AXM137" s="87"/>
      <c r="AXN137" s="87"/>
      <c r="AXO137" s="87"/>
      <c r="AXP137" s="87"/>
      <c r="AXQ137" s="87"/>
      <c r="AXR137" s="87"/>
      <c r="AXS137" s="87"/>
      <c r="AXT137" s="87"/>
      <c r="AXU137" s="87"/>
      <c r="AXV137" s="87"/>
      <c r="AXW137" s="87"/>
      <c r="AXX137" s="87"/>
      <c r="AXY137" s="87"/>
      <c r="AXZ137" s="87"/>
      <c r="AYA137" s="87"/>
      <c r="AYB137" s="87"/>
      <c r="AYC137" s="87"/>
      <c r="AYD137" s="87"/>
      <c r="AYE137" s="87"/>
      <c r="AYF137" s="87"/>
      <c r="AYG137" s="87"/>
      <c r="AYH137" s="87"/>
      <c r="AYI137" s="87"/>
      <c r="AYJ137" s="87"/>
      <c r="AYK137" s="87"/>
      <c r="AYL137" s="87"/>
      <c r="AYM137" s="87"/>
      <c r="AYN137" s="87"/>
      <c r="AYO137" s="87"/>
      <c r="AYP137" s="87"/>
      <c r="AYQ137" s="87"/>
      <c r="AYR137" s="87"/>
      <c r="AYS137" s="87"/>
      <c r="AYT137" s="87"/>
      <c r="AYU137" s="87"/>
      <c r="AYV137" s="87"/>
      <c r="AYW137" s="87"/>
      <c r="AYX137" s="87"/>
      <c r="AYY137" s="87"/>
      <c r="AYZ137" s="87"/>
      <c r="AZA137" s="87"/>
      <c r="AZB137" s="87"/>
      <c r="AZC137" s="87"/>
      <c r="AZD137" s="87"/>
      <c r="AZE137" s="87"/>
      <c r="AZF137" s="87"/>
      <c r="AZG137" s="87"/>
      <c r="AZH137" s="87"/>
      <c r="AZI137" s="87"/>
      <c r="AZJ137" s="87"/>
      <c r="AZK137" s="87"/>
      <c r="AZL137" s="87"/>
      <c r="AZM137" s="87"/>
      <c r="AZN137" s="87"/>
      <c r="AZO137" s="87"/>
      <c r="AZP137" s="87"/>
      <c r="AZQ137" s="87"/>
      <c r="AZR137" s="87"/>
      <c r="AZS137" s="87"/>
      <c r="AZT137" s="87"/>
      <c r="AZU137" s="87"/>
      <c r="AZV137" s="87"/>
      <c r="AZW137" s="87"/>
      <c r="AZX137" s="87"/>
      <c r="AZY137" s="87"/>
      <c r="AZZ137" s="87"/>
      <c r="BAA137" s="87"/>
      <c r="BAB137" s="87"/>
      <c r="BAC137" s="87"/>
      <c r="BAD137" s="87"/>
      <c r="BAE137" s="87"/>
      <c r="BAF137" s="87"/>
      <c r="BAG137" s="87"/>
      <c r="BAH137" s="87"/>
      <c r="BAI137" s="87"/>
      <c r="BAJ137" s="87"/>
      <c r="BAK137" s="87"/>
      <c r="BAL137" s="87"/>
      <c r="BAM137" s="87"/>
      <c r="BAN137" s="87"/>
      <c r="BAO137" s="87"/>
      <c r="BAP137" s="87"/>
      <c r="BAQ137" s="87"/>
      <c r="BAR137" s="87"/>
      <c r="BAS137" s="87"/>
      <c r="BAT137" s="87"/>
      <c r="BAU137" s="87"/>
      <c r="BAV137" s="87"/>
      <c r="BAW137" s="87"/>
      <c r="BAX137" s="87"/>
      <c r="BAY137" s="87"/>
      <c r="BAZ137" s="87"/>
      <c r="BBA137" s="87"/>
      <c r="BBB137" s="87"/>
      <c r="BBC137" s="87"/>
      <c r="BBD137" s="87"/>
      <c r="BBE137" s="87"/>
      <c r="BBF137" s="87"/>
      <c r="BBG137" s="87"/>
      <c r="BBH137" s="87"/>
      <c r="BBI137" s="87"/>
      <c r="BBJ137" s="87"/>
      <c r="BBK137" s="87"/>
      <c r="BBL137" s="87"/>
      <c r="BBM137" s="87"/>
      <c r="BBN137" s="87"/>
      <c r="BBO137" s="87"/>
      <c r="BBP137" s="87"/>
      <c r="BBQ137" s="87"/>
      <c r="BBR137" s="87"/>
      <c r="BBS137" s="87"/>
      <c r="BBT137" s="87"/>
      <c r="BBU137" s="87"/>
      <c r="BBV137" s="87"/>
      <c r="BBW137" s="87"/>
      <c r="BBX137" s="87"/>
      <c r="BBY137" s="87"/>
      <c r="BBZ137" s="87"/>
      <c r="BCA137" s="87"/>
      <c r="BCB137" s="87"/>
      <c r="BCC137" s="87"/>
      <c r="BCD137" s="87"/>
      <c r="BCE137" s="87"/>
      <c r="BCF137" s="87"/>
      <c r="BCG137" s="87"/>
      <c r="BCH137" s="87"/>
      <c r="BCI137" s="87"/>
      <c r="BCJ137" s="87"/>
      <c r="BCK137" s="87"/>
      <c r="BCL137" s="87"/>
      <c r="BCM137" s="87"/>
      <c r="BCN137" s="87"/>
      <c r="BCO137" s="87"/>
      <c r="BCP137" s="87"/>
      <c r="BCQ137" s="87"/>
      <c r="BCR137" s="87"/>
      <c r="BCS137" s="87"/>
      <c r="BCT137" s="87"/>
      <c r="BCU137" s="87"/>
      <c r="BCV137" s="87"/>
      <c r="BCW137" s="87"/>
      <c r="BCX137" s="87"/>
      <c r="BCY137" s="87"/>
      <c r="BCZ137" s="87"/>
      <c r="BDA137" s="87"/>
      <c r="BDB137" s="87"/>
      <c r="BDC137" s="87"/>
      <c r="BDD137" s="87"/>
      <c r="BDE137" s="87"/>
      <c r="BDF137" s="87"/>
      <c r="BDG137" s="87"/>
      <c r="BDH137" s="87"/>
      <c r="BDI137" s="87"/>
      <c r="BDJ137" s="87"/>
      <c r="BDK137" s="87"/>
      <c r="BDL137" s="87"/>
      <c r="BDM137" s="87"/>
      <c r="BDN137" s="87"/>
      <c r="BDO137" s="87"/>
      <c r="BDP137" s="87"/>
      <c r="BDQ137" s="87"/>
      <c r="BDR137" s="87"/>
      <c r="BDS137" s="87"/>
      <c r="BDT137" s="87"/>
      <c r="BDU137" s="87"/>
      <c r="BDV137" s="87"/>
      <c r="BDW137" s="87"/>
      <c r="BDX137" s="87"/>
      <c r="BDY137" s="87"/>
      <c r="BDZ137" s="87"/>
      <c r="BEA137" s="87"/>
      <c r="BEB137" s="87"/>
      <c r="BEC137" s="87"/>
      <c r="BED137" s="87"/>
      <c r="BEE137" s="87"/>
      <c r="BEF137" s="87"/>
      <c r="BEG137" s="87"/>
      <c r="BEH137" s="87"/>
      <c r="BEI137" s="87"/>
      <c r="BEJ137" s="87"/>
      <c r="BEK137" s="87"/>
      <c r="BEL137" s="87"/>
      <c r="BEM137" s="87"/>
      <c r="BEN137" s="87"/>
      <c r="BEO137" s="87"/>
      <c r="BEP137" s="87"/>
      <c r="BEQ137" s="87"/>
      <c r="BER137" s="87"/>
      <c r="BES137" s="87"/>
      <c r="BET137" s="87"/>
      <c r="BEU137" s="87"/>
      <c r="BEV137" s="87"/>
      <c r="BEW137" s="87"/>
      <c r="BEX137" s="87"/>
      <c r="BEY137" s="87"/>
      <c r="BEZ137" s="87"/>
      <c r="BFA137" s="87"/>
      <c r="BFB137" s="87"/>
      <c r="BFC137" s="87"/>
      <c r="BFD137" s="87"/>
      <c r="BFE137" s="87"/>
      <c r="BFF137" s="87"/>
      <c r="BFG137" s="87"/>
      <c r="BFH137" s="87"/>
      <c r="BFI137" s="87"/>
      <c r="BFJ137" s="87"/>
      <c r="BFK137" s="87"/>
      <c r="BFL137" s="87"/>
      <c r="BFM137" s="87"/>
      <c r="BFN137" s="87"/>
      <c r="BFO137" s="87"/>
      <c r="BFP137" s="87"/>
      <c r="BFQ137" s="87"/>
      <c r="BFR137" s="87"/>
      <c r="BFS137" s="87"/>
      <c r="BFT137" s="87"/>
      <c r="BFU137" s="87"/>
      <c r="BFV137" s="87"/>
      <c r="BFW137" s="87"/>
      <c r="BFX137" s="87"/>
      <c r="BFY137" s="87"/>
      <c r="BFZ137" s="87"/>
      <c r="BGA137" s="87"/>
      <c r="BGB137" s="87"/>
      <c r="BGC137" s="87"/>
      <c r="BGD137" s="87"/>
      <c r="BGE137" s="87"/>
      <c r="BGF137" s="87"/>
      <c r="BGG137" s="87"/>
      <c r="BGH137" s="87"/>
      <c r="BGI137" s="87"/>
      <c r="BGJ137" s="87"/>
      <c r="BGK137" s="87"/>
      <c r="BGL137" s="87"/>
      <c r="BGM137" s="87"/>
      <c r="BGN137" s="87"/>
      <c r="BGO137" s="87"/>
      <c r="BGP137" s="87"/>
      <c r="BGQ137" s="87"/>
      <c r="BGR137" s="87"/>
      <c r="BGS137" s="87"/>
      <c r="BGT137" s="87"/>
      <c r="BGU137" s="87"/>
      <c r="BGV137" s="87"/>
      <c r="BGW137" s="87"/>
      <c r="BGX137" s="87"/>
      <c r="BGY137" s="87"/>
      <c r="BGZ137" s="87"/>
      <c r="BHA137" s="87"/>
      <c r="BHB137" s="87"/>
      <c r="BHC137" s="87"/>
      <c r="BHD137" s="87"/>
      <c r="BHE137" s="87"/>
      <c r="BHF137" s="87"/>
      <c r="BHG137" s="87"/>
      <c r="BHH137" s="87"/>
      <c r="BHI137" s="87"/>
      <c r="BHJ137" s="87"/>
      <c r="BHK137" s="87"/>
      <c r="BHL137" s="87"/>
      <c r="BHM137" s="87"/>
      <c r="BHN137" s="87"/>
      <c r="BHO137" s="87"/>
      <c r="BHP137" s="87"/>
      <c r="BHQ137" s="87"/>
      <c r="BHR137" s="87"/>
      <c r="BHS137" s="87"/>
      <c r="BHT137" s="87"/>
      <c r="BHU137" s="87"/>
      <c r="BHV137" s="87"/>
      <c r="BHW137" s="87"/>
      <c r="BHX137" s="87"/>
      <c r="BHY137" s="87"/>
      <c r="BHZ137" s="87"/>
      <c r="BIA137" s="87"/>
      <c r="BIB137" s="87"/>
      <c r="BIC137" s="87"/>
      <c r="BID137" s="87"/>
      <c r="BIE137" s="87"/>
      <c r="BIF137" s="87"/>
      <c r="BIG137" s="87"/>
      <c r="BIH137" s="87"/>
      <c r="BII137" s="87"/>
      <c r="BIJ137" s="87"/>
      <c r="BIK137" s="87"/>
      <c r="BIL137" s="87"/>
      <c r="BIM137" s="87"/>
      <c r="BIN137" s="87"/>
      <c r="BIO137" s="87"/>
      <c r="BIP137" s="87"/>
      <c r="BIQ137" s="87"/>
      <c r="BIR137" s="87"/>
      <c r="BIS137" s="87"/>
      <c r="BIT137" s="87"/>
      <c r="BIU137" s="87"/>
      <c r="BIV137" s="87"/>
      <c r="BIW137" s="87"/>
      <c r="BIX137" s="87"/>
      <c r="BIY137" s="87"/>
      <c r="BIZ137" s="87"/>
      <c r="BJA137" s="87"/>
      <c r="BJB137" s="87"/>
      <c r="BJC137" s="87"/>
      <c r="BJD137" s="87"/>
      <c r="BJE137" s="87"/>
      <c r="BJF137" s="87"/>
      <c r="BJG137" s="87"/>
      <c r="BJH137" s="87"/>
      <c r="BJI137" s="87"/>
      <c r="BJJ137" s="87"/>
      <c r="BJK137" s="87"/>
      <c r="BJL137" s="87"/>
      <c r="BJM137" s="87"/>
      <c r="BJN137" s="87"/>
      <c r="BJO137" s="87"/>
      <c r="BJP137" s="87"/>
      <c r="BJQ137" s="87"/>
      <c r="BJR137" s="87"/>
      <c r="BJS137" s="87"/>
      <c r="BJT137" s="87"/>
      <c r="BJU137" s="87"/>
      <c r="BJV137" s="87"/>
      <c r="BJW137" s="87"/>
      <c r="BJX137" s="87"/>
      <c r="BJY137" s="87"/>
      <c r="BJZ137" s="87"/>
      <c r="BKA137" s="87"/>
      <c r="BKB137" s="87"/>
      <c r="BKC137" s="87"/>
      <c r="BKD137" s="87"/>
      <c r="BKE137" s="87"/>
      <c r="BKF137" s="87"/>
      <c r="BKG137" s="87"/>
      <c r="BKH137" s="87"/>
      <c r="BKI137" s="87"/>
      <c r="BKJ137" s="87"/>
      <c r="BKK137" s="87"/>
      <c r="BKL137" s="87"/>
      <c r="BKM137" s="87"/>
      <c r="BKN137" s="87"/>
      <c r="BKO137" s="87"/>
      <c r="BKP137" s="87"/>
      <c r="BKQ137" s="87"/>
      <c r="BKR137" s="87"/>
      <c r="BKS137" s="87"/>
      <c r="BKT137" s="87"/>
      <c r="BKU137" s="87"/>
      <c r="BKV137" s="87"/>
      <c r="BKW137" s="87"/>
      <c r="BKX137" s="87"/>
      <c r="BKY137" s="87"/>
      <c r="BKZ137" s="87"/>
      <c r="BLA137" s="87"/>
      <c r="BLB137" s="87"/>
      <c r="BLC137" s="87"/>
      <c r="BLD137" s="87"/>
      <c r="BLE137" s="87"/>
      <c r="BLF137" s="87"/>
      <c r="BLG137" s="87"/>
      <c r="BLH137" s="87"/>
      <c r="BLI137" s="87"/>
      <c r="BLJ137" s="87"/>
      <c r="BLK137" s="87"/>
      <c r="BLL137" s="87"/>
      <c r="BLM137" s="87"/>
      <c r="BLN137" s="87"/>
      <c r="BLO137" s="87"/>
      <c r="BLP137" s="87"/>
      <c r="BLQ137" s="87"/>
      <c r="BLR137" s="87"/>
      <c r="BLS137" s="87"/>
      <c r="BLT137" s="87"/>
      <c r="BLU137" s="87"/>
      <c r="BLV137" s="87"/>
      <c r="BLW137" s="87"/>
      <c r="BLX137" s="87"/>
      <c r="BLY137" s="87"/>
      <c r="BLZ137" s="87"/>
      <c r="BMA137" s="87"/>
      <c r="BMB137" s="87"/>
      <c r="BMC137" s="87"/>
      <c r="BMD137" s="87"/>
      <c r="BME137" s="87"/>
      <c r="BMF137" s="87"/>
      <c r="BMG137" s="87"/>
      <c r="BMH137" s="87"/>
      <c r="BMI137" s="87"/>
      <c r="BMJ137" s="87"/>
      <c r="BMK137" s="87"/>
      <c r="BML137" s="87"/>
      <c r="BMM137" s="87"/>
      <c r="BMN137" s="87"/>
      <c r="BMO137" s="87"/>
      <c r="BMP137" s="87"/>
      <c r="BMQ137" s="87"/>
      <c r="BMR137" s="87"/>
      <c r="BMS137" s="87"/>
      <c r="BMT137" s="87"/>
      <c r="BMU137" s="87"/>
      <c r="BMV137" s="87"/>
      <c r="BMW137" s="87"/>
      <c r="BMX137" s="87"/>
      <c r="BMY137" s="87"/>
      <c r="BMZ137" s="87"/>
      <c r="BNA137" s="87"/>
      <c r="BNB137" s="87"/>
      <c r="BNC137" s="87"/>
      <c r="BND137" s="87"/>
      <c r="BNE137" s="87"/>
      <c r="BNF137" s="87"/>
      <c r="BNG137" s="87"/>
      <c r="BNH137" s="87"/>
      <c r="BNI137" s="87"/>
      <c r="BNJ137" s="87"/>
      <c r="BNK137" s="87"/>
      <c r="BNL137" s="87"/>
      <c r="BNM137" s="87"/>
      <c r="BNN137" s="87"/>
      <c r="BNO137" s="87"/>
      <c r="BNP137" s="87"/>
      <c r="BNQ137" s="87"/>
      <c r="BNR137" s="87"/>
      <c r="BNS137" s="87"/>
      <c r="BNT137" s="87"/>
      <c r="BNU137" s="87"/>
      <c r="BNV137" s="87"/>
      <c r="BNW137" s="87"/>
      <c r="BNX137" s="87"/>
      <c r="BNY137" s="87"/>
      <c r="BNZ137" s="87"/>
      <c r="BOA137" s="87"/>
      <c r="BOB137" s="87"/>
      <c r="BOC137" s="87"/>
      <c r="BOD137" s="87"/>
      <c r="BOE137" s="87"/>
      <c r="BOF137" s="87"/>
      <c r="BOG137" s="87"/>
      <c r="BOH137" s="87"/>
      <c r="BOI137" s="87"/>
      <c r="BOJ137" s="87"/>
      <c r="BOK137" s="87"/>
      <c r="BOL137" s="87"/>
      <c r="BOM137" s="87"/>
      <c r="BON137" s="87"/>
      <c r="BOO137" s="87"/>
      <c r="BOP137" s="87"/>
      <c r="BOQ137" s="87"/>
      <c r="BOR137" s="87"/>
      <c r="BOS137" s="87"/>
      <c r="BOT137" s="87"/>
      <c r="BOU137" s="87"/>
      <c r="BOV137" s="87"/>
      <c r="BOW137" s="87"/>
      <c r="BOX137" s="87"/>
      <c r="BOY137" s="87"/>
      <c r="BOZ137" s="87"/>
      <c r="BPA137" s="87"/>
      <c r="BPB137" s="87"/>
      <c r="BPC137" s="87"/>
      <c r="BPD137" s="87"/>
      <c r="BPE137" s="87"/>
      <c r="BPF137" s="87"/>
      <c r="BPG137" s="87"/>
      <c r="BPH137" s="87"/>
      <c r="BPI137" s="87"/>
      <c r="BPJ137" s="87"/>
      <c r="BPK137" s="87"/>
      <c r="BPL137" s="87"/>
      <c r="BPM137" s="87"/>
      <c r="BPN137" s="87"/>
      <c r="BPO137" s="87"/>
      <c r="BPP137" s="87"/>
      <c r="BPQ137" s="87"/>
      <c r="BPR137" s="87"/>
      <c r="BPS137" s="87"/>
      <c r="BPT137" s="87"/>
      <c r="BPU137" s="87"/>
      <c r="BPV137" s="87"/>
      <c r="BPW137" s="87"/>
      <c r="BPX137" s="87"/>
      <c r="BPY137" s="87"/>
      <c r="BPZ137" s="87"/>
      <c r="BQA137" s="87"/>
      <c r="BQB137" s="87"/>
      <c r="BQC137" s="87"/>
      <c r="BQD137" s="87"/>
      <c r="BQE137" s="87"/>
      <c r="BQF137" s="87"/>
      <c r="BQG137" s="87"/>
      <c r="BQH137" s="87"/>
      <c r="BQI137" s="87"/>
      <c r="BQJ137" s="87"/>
      <c r="BQK137" s="87"/>
      <c r="BQL137" s="87"/>
      <c r="BQM137" s="87"/>
      <c r="BQN137" s="87"/>
      <c r="BQO137" s="87"/>
      <c r="BQP137" s="87"/>
      <c r="BQQ137" s="87"/>
      <c r="BQR137" s="87"/>
      <c r="BQS137" s="87"/>
      <c r="BQT137" s="87"/>
      <c r="BQU137" s="87"/>
      <c r="BQV137" s="87"/>
      <c r="BQW137" s="87"/>
      <c r="BQX137" s="87"/>
      <c r="BQY137" s="87"/>
      <c r="BQZ137" s="87"/>
      <c r="BRA137" s="87"/>
      <c r="BRB137" s="87"/>
      <c r="BRC137" s="87"/>
      <c r="BRD137" s="87"/>
      <c r="BRE137" s="87"/>
      <c r="BRF137" s="87"/>
      <c r="BRG137" s="87"/>
      <c r="BRH137" s="87"/>
      <c r="BRI137" s="87"/>
      <c r="BRJ137" s="87"/>
      <c r="BRK137" s="87"/>
      <c r="BRL137" s="87"/>
      <c r="BRM137" s="87"/>
      <c r="BRN137" s="87"/>
      <c r="BRO137" s="87"/>
      <c r="BRP137" s="87"/>
      <c r="BRQ137" s="87"/>
      <c r="BRR137" s="87"/>
      <c r="BRS137" s="87"/>
      <c r="BRT137" s="87"/>
      <c r="BRU137" s="87"/>
      <c r="BRV137" s="87"/>
      <c r="BRW137" s="87"/>
      <c r="BRX137" s="87"/>
      <c r="BRY137" s="87"/>
      <c r="BRZ137" s="87"/>
      <c r="BSA137" s="87"/>
      <c r="BSB137" s="87"/>
      <c r="BSC137" s="87"/>
      <c r="BSD137" s="87"/>
      <c r="BSE137" s="87"/>
      <c r="BSF137" s="87"/>
      <c r="BSG137" s="87"/>
      <c r="BSH137" s="87"/>
      <c r="BSI137" s="87"/>
      <c r="BSJ137" s="87"/>
      <c r="BSK137" s="87"/>
      <c r="BSL137" s="87"/>
      <c r="BSM137" s="87"/>
      <c r="BSN137" s="87"/>
      <c r="BSO137" s="87"/>
      <c r="BSP137" s="87"/>
      <c r="BSQ137" s="87"/>
      <c r="BSR137" s="87"/>
      <c r="BSS137" s="87"/>
      <c r="BST137" s="87"/>
      <c r="BSU137" s="87"/>
      <c r="BSV137" s="87"/>
      <c r="BSW137" s="87"/>
      <c r="BSX137" s="87"/>
      <c r="BSY137" s="87"/>
      <c r="BSZ137" s="87"/>
      <c r="BTA137" s="87"/>
      <c r="BTB137" s="87"/>
      <c r="BTC137" s="87"/>
      <c r="BTD137" s="87"/>
      <c r="BTE137" s="87"/>
      <c r="BTF137" s="87"/>
      <c r="BTG137" s="87"/>
      <c r="BTH137" s="87"/>
      <c r="BTI137" s="87"/>
      <c r="BTJ137" s="87"/>
      <c r="BTK137" s="87"/>
      <c r="BTL137" s="87"/>
      <c r="BTM137" s="87"/>
      <c r="BTN137" s="87"/>
      <c r="BTO137" s="87"/>
      <c r="BTP137" s="87"/>
      <c r="BTQ137" s="87"/>
      <c r="BTR137" s="87"/>
      <c r="BTS137" s="87"/>
      <c r="BTT137" s="87"/>
      <c r="BTU137" s="87"/>
      <c r="BTV137" s="87"/>
      <c r="BTW137" s="87"/>
      <c r="BTX137" s="87"/>
      <c r="BTY137" s="87"/>
      <c r="BTZ137" s="87"/>
      <c r="BUA137" s="87"/>
      <c r="BUB137" s="87"/>
      <c r="BUC137" s="87"/>
      <c r="BUD137" s="87"/>
      <c r="BUE137" s="87"/>
      <c r="BUF137" s="87"/>
      <c r="BUG137" s="87"/>
      <c r="BUH137" s="87"/>
      <c r="BUI137" s="87"/>
      <c r="BUJ137" s="87"/>
      <c r="BUK137" s="87"/>
      <c r="BUL137" s="87"/>
      <c r="BUM137" s="87"/>
      <c r="BUN137" s="87"/>
      <c r="BUO137" s="87"/>
      <c r="BUP137" s="87"/>
      <c r="BUQ137" s="87"/>
      <c r="BUR137" s="87"/>
      <c r="BUS137" s="87"/>
      <c r="BUT137" s="87"/>
      <c r="BUU137" s="87"/>
      <c r="BUV137" s="87"/>
      <c r="BUW137" s="87"/>
      <c r="BUX137" s="87"/>
      <c r="BUY137" s="87"/>
      <c r="BUZ137" s="87"/>
      <c r="BVA137" s="87"/>
      <c r="BVB137" s="87"/>
      <c r="BVC137" s="87"/>
      <c r="BVD137" s="87"/>
      <c r="BVE137" s="87"/>
      <c r="BVF137" s="87"/>
      <c r="BVG137" s="87"/>
      <c r="BVH137" s="87"/>
      <c r="BVI137" s="87"/>
      <c r="BVJ137" s="87"/>
      <c r="BVK137" s="87"/>
      <c r="BVL137" s="87"/>
      <c r="BVM137" s="87"/>
      <c r="BVN137" s="87"/>
      <c r="BVO137" s="87"/>
      <c r="BVP137" s="87"/>
      <c r="BVQ137" s="87"/>
      <c r="BVR137" s="87"/>
      <c r="BVS137" s="87"/>
      <c r="BVT137" s="87"/>
      <c r="BVU137" s="87"/>
      <c r="BVV137" s="87"/>
      <c r="BVW137" s="87"/>
      <c r="BVX137" s="87"/>
      <c r="BVY137" s="87"/>
      <c r="BVZ137" s="87"/>
      <c r="BWA137" s="87"/>
      <c r="BWB137" s="87"/>
      <c r="BWC137" s="87"/>
      <c r="BWD137" s="87"/>
      <c r="BWE137" s="87"/>
      <c r="BWF137" s="87"/>
      <c r="BWG137" s="87"/>
      <c r="BWH137" s="87"/>
      <c r="BWI137" s="87"/>
      <c r="BWJ137" s="87"/>
      <c r="BWK137" s="87"/>
      <c r="BWL137" s="87"/>
      <c r="BWM137" s="87"/>
      <c r="BWN137" s="87"/>
      <c r="BWO137" s="87"/>
      <c r="BWP137" s="87"/>
      <c r="BWQ137" s="87"/>
      <c r="BWR137" s="87"/>
      <c r="BWS137" s="87"/>
      <c r="BWT137" s="87"/>
      <c r="BWU137" s="87"/>
      <c r="BWV137" s="87"/>
      <c r="BWW137" s="87"/>
      <c r="BWX137" s="87"/>
      <c r="BWY137" s="87"/>
      <c r="BWZ137" s="87"/>
      <c r="BXA137" s="87"/>
      <c r="BXB137" s="87"/>
      <c r="BXC137" s="87"/>
      <c r="BXD137" s="87"/>
      <c r="BXE137" s="87"/>
      <c r="BXF137" s="87"/>
      <c r="BXG137" s="87"/>
      <c r="BXH137" s="87"/>
      <c r="BXI137" s="87"/>
      <c r="BXJ137" s="87"/>
      <c r="BXK137" s="87"/>
      <c r="BXL137" s="87"/>
      <c r="BXM137" s="87"/>
      <c r="BXN137" s="87"/>
      <c r="BXO137" s="87"/>
      <c r="BXP137" s="87"/>
      <c r="BXQ137" s="87"/>
      <c r="BXR137" s="87"/>
      <c r="BXS137" s="87"/>
      <c r="BXT137" s="87"/>
      <c r="BXU137" s="87"/>
      <c r="BXV137" s="87"/>
      <c r="BXW137" s="87"/>
      <c r="BXX137" s="87"/>
      <c r="BXY137" s="87"/>
      <c r="BXZ137" s="87"/>
      <c r="BYA137" s="87"/>
      <c r="BYB137" s="87"/>
      <c r="BYC137" s="87"/>
      <c r="BYD137" s="87"/>
      <c r="BYE137" s="87"/>
      <c r="BYF137" s="87"/>
      <c r="BYG137" s="87"/>
      <c r="BYH137" s="87"/>
      <c r="BYI137" s="87"/>
      <c r="BYJ137" s="87"/>
      <c r="BYK137" s="87"/>
      <c r="BYL137" s="87"/>
      <c r="BYM137" s="87"/>
      <c r="BYN137" s="87"/>
      <c r="BYO137" s="87"/>
      <c r="BYP137" s="87"/>
      <c r="BYQ137" s="87"/>
      <c r="BYR137" s="87"/>
      <c r="BYS137" s="87"/>
      <c r="BYT137" s="87"/>
      <c r="BYU137" s="87"/>
      <c r="BYV137" s="87"/>
      <c r="BYW137" s="87"/>
      <c r="BYX137" s="87"/>
      <c r="BYY137" s="87"/>
      <c r="BYZ137" s="87"/>
      <c r="BZA137" s="87"/>
      <c r="BZB137" s="87"/>
      <c r="BZC137" s="87"/>
      <c r="BZD137" s="87"/>
      <c r="BZE137" s="87"/>
      <c r="BZF137" s="87"/>
      <c r="BZG137" s="87"/>
      <c r="BZH137" s="87"/>
      <c r="BZI137" s="87"/>
      <c r="BZJ137" s="87"/>
      <c r="BZK137" s="87"/>
      <c r="BZL137" s="87"/>
      <c r="BZM137" s="87"/>
      <c r="BZN137" s="87"/>
      <c r="BZO137" s="87"/>
      <c r="BZP137" s="87"/>
      <c r="BZQ137" s="87"/>
      <c r="BZR137" s="87"/>
      <c r="BZS137" s="87"/>
      <c r="BZT137" s="87"/>
      <c r="BZU137" s="87"/>
      <c r="BZV137" s="87"/>
      <c r="BZW137" s="87"/>
      <c r="BZX137" s="87"/>
      <c r="BZY137" s="87"/>
      <c r="BZZ137" s="87"/>
      <c r="CAA137" s="87"/>
      <c r="CAB137" s="87"/>
      <c r="CAC137" s="87"/>
      <c r="CAD137" s="87"/>
      <c r="CAE137" s="87"/>
      <c r="CAF137" s="87"/>
      <c r="CAG137" s="87"/>
      <c r="CAH137" s="87"/>
      <c r="CAI137" s="87"/>
      <c r="CAJ137" s="87"/>
      <c r="CAK137" s="87"/>
      <c r="CAL137" s="87"/>
      <c r="CAM137" s="87"/>
      <c r="CAN137" s="87"/>
      <c r="CAO137" s="87"/>
      <c r="CAP137" s="87"/>
      <c r="CAQ137" s="87"/>
      <c r="CAR137" s="87"/>
      <c r="CAS137" s="87"/>
      <c r="CAT137" s="87"/>
      <c r="CAU137" s="87"/>
      <c r="CAV137" s="87"/>
      <c r="CAW137" s="87"/>
      <c r="CAX137" s="87"/>
      <c r="CAY137" s="87"/>
      <c r="CAZ137" s="87"/>
      <c r="CBA137" s="87"/>
      <c r="CBB137" s="87"/>
      <c r="CBC137" s="87"/>
      <c r="CBD137" s="87"/>
      <c r="CBE137" s="87"/>
      <c r="CBF137" s="87"/>
      <c r="CBG137" s="87"/>
      <c r="CBH137" s="87"/>
      <c r="CBI137" s="87"/>
      <c r="CBJ137" s="87"/>
      <c r="CBK137" s="87"/>
      <c r="CBL137" s="87"/>
      <c r="CBM137" s="87"/>
      <c r="CBN137" s="87"/>
      <c r="CBO137" s="87"/>
      <c r="CBP137" s="87"/>
      <c r="CBQ137" s="87"/>
      <c r="CBR137" s="87"/>
      <c r="CBS137" s="87"/>
      <c r="CBT137" s="87"/>
      <c r="CBU137" s="87"/>
      <c r="CBV137" s="87"/>
      <c r="CBW137" s="87"/>
      <c r="CBX137" s="87"/>
      <c r="CBY137" s="87"/>
      <c r="CBZ137" s="87"/>
      <c r="CCA137" s="87"/>
      <c r="CCB137" s="87"/>
      <c r="CCC137" s="87"/>
      <c r="CCD137" s="87"/>
      <c r="CCE137" s="87"/>
      <c r="CCF137" s="87"/>
      <c r="CCG137" s="87"/>
      <c r="CCH137" s="87"/>
      <c r="CCI137" s="87"/>
      <c r="CCJ137" s="87"/>
      <c r="CCK137" s="87"/>
      <c r="CCL137" s="87"/>
      <c r="CCM137" s="87"/>
      <c r="CCN137" s="87"/>
      <c r="CCO137" s="87"/>
      <c r="CCP137" s="87"/>
      <c r="CCQ137" s="87"/>
      <c r="CCR137" s="87"/>
      <c r="CCS137" s="87"/>
      <c r="CCT137" s="87"/>
      <c r="CCU137" s="87"/>
      <c r="CCV137" s="87"/>
      <c r="CCW137" s="87"/>
      <c r="CCX137" s="87"/>
      <c r="CCY137" s="87"/>
      <c r="CCZ137" s="87"/>
      <c r="CDA137" s="87"/>
      <c r="CDB137" s="87"/>
      <c r="CDC137" s="87"/>
      <c r="CDD137" s="87"/>
      <c r="CDE137" s="87"/>
      <c r="CDF137" s="87"/>
      <c r="CDG137" s="87"/>
      <c r="CDH137" s="87"/>
      <c r="CDI137" s="87"/>
      <c r="CDJ137" s="87"/>
      <c r="CDK137" s="87"/>
      <c r="CDL137" s="87"/>
      <c r="CDM137" s="87"/>
      <c r="CDN137" s="87"/>
      <c r="CDO137" s="87"/>
      <c r="CDP137" s="87"/>
      <c r="CDQ137" s="87"/>
      <c r="CDR137" s="87"/>
      <c r="CDS137" s="87"/>
      <c r="CDT137" s="87"/>
      <c r="CDU137" s="87"/>
      <c r="CDV137" s="87"/>
      <c r="CDW137" s="87"/>
      <c r="CDX137" s="87"/>
      <c r="CDY137" s="87"/>
      <c r="CDZ137" s="87"/>
      <c r="CEA137" s="87"/>
      <c r="CEB137" s="87"/>
      <c r="CEC137" s="87"/>
      <c r="CED137" s="87"/>
      <c r="CEE137" s="87"/>
      <c r="CEF137" s="87"/>
      <c r="CEG137" s="87"/>
      <c r="CEH137" s="87"/>
      <c r="CEI137" s="87"/>
      <c r="CEJ137" s="87"/>
      <c r="CEK137" s="87"/>
      <c r="CEL137" s="87"/>
      <c r="CEM137" s="87"/>
      <c r="CEN137" s="87"/>
      <c r="CEO137" s="87"/>
      <c r="CEP137" s="87"/>
      <c r="CEQ137" s="87"/>
      <c r="CER137" s="87"/>
      <c r="CES137" s="87"/>
      <c r="CET137" s="87"/>
      <c r="CEU137" s="87"/>
      <c r="CEV137" s="87"/>
      <c r="CEW137" s="87"/>
      <c r="CEX137" s="87"/>
      <c r="CEY137" s="87"/>
      <c r="CEZ137" s="87"/>
      <c r="CFA137" s="87"/>
      <c r="CFB137" s="87"/>
      <c r="CFC137" s="87"/>
      <c r="CFD137" s="87"/>
      <c r="CFE137" s="87"/>
      <c r="CFF137" s="87"/>
      <c r="CFG137" s="87"/>
      <c r="CFH137" s="87"/>
      <c r="CFI137" s="87"/>
      <c r="CFJ137" s="87"/>
      <c r="CFK137" s="87"/>
      <c r="CFL137" s="87"/>
      <c r="CFM137" s="87"/>
      <c r="CFN137" s="87"/>
      <c r="CFO137" s="87"/>
      <c r="CFP137" s="87"/>
      <c r="CFQ137" s="87"/>
      <c r="CFR137" s="87"/>
      <c r="CFS137" s="87"/>
      <c r="CFT137" s="87"/>
      <c r="CFU137" s="87"/>
      <c r="CFV137" s="87"/>
      <c r="CFW137" s="87"/>
      <c r="CFX137" s="87"/>
      <c r="CFY137" s="87"/>
      <c r="CFZ137" s="87"/>
      <c r="CGA137" s="87"/>
      <c r="CGB137" s="87"/>
      <c r="CGC137" s="87"/>
      <c r="CGD137" s="87"/>
      <c r="CGE137" s="87"/>
      <c r="CGF137" s="87"/>
      <c r="CGG137" s="87"/>
      <c r="CGH137" s="87"/>
      <c r="CGI137" s="87"/>
      <c r="CGJ137" s="87"/>
      <c r="CGK137" s="87"/>
      <c r="CGL137" s="87"/>
      <c r="CGM137" s="87"/>
      <c r="CGN137" s="87"/>
      <c r="CGO137" s="87"/>
      <c r="CGP137" s="87"/>
      <c r="CGQ137" s="87"/>
      <c r="CGR137" s="87"/>
      <c r="CGS137" s="87"/>
      <c r="CGT137" s="87"/>
      <c r="CGU137" s="87"/>
      <c r="CGV137" s="87"/>
      <c r="CGW137" s="87"/>
      <c r="CGX137" s="87"/>
      <c r="CGY137" s="87"/>
      <c r="CGZ137" s="87"/>
      <c r="CHA137" s="87"/>
      <c r="CHB137" s="87"/>
      <c r="CHC137" s="87"/>
      <c r="CHD137" s="87"/>
      <c r="CHE137" s="87"/>
      <c r="CHF137" s="87"/>
      <c r="CHG137" s="87"/>
      <c r="CHH137" s="87"/>
      <c r="CHI137" s="87"/>
      <c r="CHJ137" s="87"/>
      <c r="CHK137" s="87"/>
      <c r="CHL137" s="87"/>
      <c r="CHM137" s="87"/>
      <c r="CHN137" s="87"/>
      <c r="CHO137" s="87"/>
      <c r="CHP137" s="87"/>
      <c r="CHQ137" s="87"/>
      <c r="CHR137" s="87"/>
      <c r="CHS137" s="87"/>
      <c r="CHT137" s="87"/>
      <c r="CHU137" s="87"/>
      <c r="CHV137" s="87"/>
      <c r="CHW137" s="87"/>
      <c r="CHX137" s="87"/>
      <c r="CHY137" s="87"/>
      <c r="CHZ137" s="87"/>
      <c r="CIA137" s="87"/>
      <c r="CIB137" s="87"/>
      <c r="CIC137" s="87"/>
      <c r="CID137" s="87"/>
      <c r="CIE137" s="87"/>
      <c r="CIF137" s="87"/>
      <c r="CIG137" s="87"/>
      <c r="CIH137" s="87"/>
      <c r="CII137" s="87"/>
      <c r="CIJ137" s="87"/>
      <c r="CIK137" s="87"/>
      <c r="CIL137" s="87"/>
      <c r="CIM137" s="87"/>
      <c r="CIN137" s="87"/>
      <c r="CIO137" s="87"/>
      <c r="CIP137" s="87"/>
      <c r="CIQ137" s="87"/>
      <c r="CIR137" s="87"/>
      <c r="CIS137" s="87"/>
      <c r="CIT137" s="87"/>
      <c r="CIU137" s="87"/>
      <c r="CIV137" s="87"/>
      <c r="CIW137" s="87"/>
      <c r="CIX137" s="87"/>
      <c r="CIY137" s="87"/>
      <c r="CIZ137" s="87"/>
      <c r="CJA137" s="87"/>
      <c r="CJB137" s="87"/>
      <c r="CJC137" s="87"/>
      <c r="CJD137" s="87"/>
      <c r="CJE137" s="87"/>
      <c r="CJF137" s="87"/>
      <c r="CJG137" s="87"/>
      <c r="CJH137" s="87"/>
      <c r="CJI137" s="87"/>
      <c r="CJJ137" s="87"/>
      <c r="CJK137" s="87"/>
      <c r="CJL137" s="87"/>
      <c r="CJM137" s="87"/>
      <c r="CJN137" s="87"/>
      <c r="CJO137" s="87"/>
      <c r="CJP137" s="87"/>
      <c r="CJQ137" s="87"/>
      <c r="CJR137" s="87"/>
      <c r="CJS137" s="87"/>
      <c r="CJT137" s="87"/>
      <c r="CJU137" s="87"/>
      <c r="CJV137" s="87"/>
      <c r="CJW137" s="87"/>
      <c r="CJX137" s="87"/>
      <c r="CJY137" s="87"/>
      <c r="CJZ137" s="87"/>
      <c r="CKA137" s="87"/>
      <c r="CKB137" s="87"/>
      <c r="CKC137" s="87"/>
      <c r="CKD137" s="87"/>
      <c r="CKE137" s="87"/>
      <c r="CKF137" s="87"/>
      <c r="CKG137" s="87"/>
      <c r="CKH137" s="87"/>
      <c r="CKI137" s="87"/>
      <c r="CKJ137" s="87"/>
      <c r="CKK137" s="87"/>
      <c r="CKL137" s="87"/>
      <c r="CKM137" s="87"/>
      <c r="CKN137" s="87"/>
      <c r="CKO137" s="87"/>
      <c r="CKP137" s="87"/>
      <c r="CKQ137" s="87"/>
      <c r="CKR137" s="87"/>
      <c r="CKS137" s="87"/>
      <c r="CKT137" s="87"/>
      <c r="CKU137" s="87"/>
      <c r="CKV137" s="87"/>
      <c r="CKW137" s="87"/>
      <c r="CKX137" s="87"/>
      <c r="CKY137" s="87"/>
      <c r="CKZ137" s="87"/>
      <c r="CLA137" s="87"/>
      <c r="CLB137" s="87"/>
      <c r="CLC137" s="87"/>
      <c r="CLD137" s="87"/>
      <c r="CLE137" s="87"/>
      <c r="CLF137" s="87"/>
      <c r="CLG137" s="87"/>
      <c r="CLH137" s="87"/>
      <c r="CLI137" s="87"/>
      <c r="CLJ137" s="87"/>
      <c r="CLK137" s="87"/>
      <c r="CLL137" s="87"/>
      <c r="CLM137" s="87"/>
      <c r="CLN137" s="87"/>
      <c r="CLO137" s="87"/>
      <c r="CLP137" s="87"/>
      <c r="CLQ137" s="87"/>
      <c r="CLR137" s="87"/>
      <c r="CLS137" s="87"/>
      <c r="CLT137" s="87"/>
      <c r="CLU137" s="87"/>
      <c r="CLV137" s="87"/>
      <c r="CLW137" s="87"/>
      <c r="CLX137" s="87"/>
      <c r="CLY137" s="87"/>
      <c r="CLZ137" s="87"/>
      <c r="CMA137" s="87"/>
      <c r="CMB137" s="87"/>
      <c r="CMC137" s="87"/>
      <c r="CMD137" s="87"/>
      <c r="CME137" s="87"/>
      <c r="CMF137" s="87"/>
      <c r="CMG137" s="87"/>
      <c r="CMH137" s="87"/>
      <c r="CMI137" s="87"/>
      <c r="CMJ137" s="87"/>
      <c r="CMK137" s="87"/>
      <c r="CML137" s="87"/>
      <c r="CMM137" s="87"/>
      <c r="CMN137" s="87"/>
      <c r="CMO137" s="87"/>
      <c r="CMP137" s="87"/>
      <c r="CMQ137" s="87"/>
      <c r="CMR137" s="87"/>
      <c r="CMS137" s="87"/>
      <c r="CMT137" s="87"/>
      <c r="CMU137" s="87"/>
      <c r="CMV137" s="87"/>
      <c r="CMW137" s="87"/>
      <c r="CMX137" s="87"/>
      <c r="CMY137" s="87"/>
      <c r="CMZ137" s="87"/>
      <c r="CNA137" s="87"/>
      <c r="CNB137" s="87"/>
      <c r="CNC137" s="87"/>
      <c r="CND137" s="87"/>
      <c r="CNE137" s="87"/>
      <c r="CNF137" s="87"/>
      <c r="CNG137" s="87"/>
      <c r="CNH137" s="87"/>
      <c r="CNI137" s="87"/>
      <c r="CNJ137" s="87"/>
      <c r="CNK137" s="87"/>
      <c r="CNL137" s="87"/>
      <c r="CNM137" s="87"/>
      <c r="CNN137" s="87"/>
      <c r="CNO137" s="87"/>
      <c r="CNP137" s="87"/>
      <c r="CNQ137" s="87"/>
      <c r="CNR137" s="87"/>
      <c r="CNS137" s="87"/>
      <c r="CNT137" s="87"/>
      <c r="CNU137" s="87"/>
      <c r="CNV137" s="87"/>
      <c r="CNW137" s="87"/>
      <c r="CNX137" s="87"/>
      <c r="CNY137" s="87"/>
      <c r="CNZ137" s="87"/>
      <c r="COA137" s="87"/>
      <c r="COB137" s="87"/>
      <c r="COC137" s="87"/>
      <c r="COD137" s="87"/>
      <c r="COE137" s="87"/>
      <c r="COF137" s="87"/>
      <c r="COG137" s="87"/>
      <c r="COH137" s="87"/>
      <c r="COI137" s="87"/>
      <c r="COJ137" s="87"/>
      <c r="COK137" s="87"/>
      <c r="COL137" s="87"/>
      <c r="COM137" s="87"/>
      <c r="CON137" s="87"/>
      <c r="COO137" s="87"/>
      <c r="COP137" s="87"/>
      <c r="COQ137" s="87"/>
      <c r="COR137" s="87"/>
      <c r="COS137" s="87"/>
      <c r="COT137" s="87"/>
      <c r="COU137" s="87"/>
      <c r="COV137" s="87"/>
      <c r="COW137" s="87"/>
      <c r="COX137" s="87"/>
      <c r="COY137" s="87"/>
      <c r="COZ137" s="87"/>
      <c r="CPA137" s="87"/>
      <c r="CPB137" s="87"/>
      <c r="CPC137" s="87"/>
      <c r="CPD137" s="87"/>
      <c r="CPE137" s="87"/>
      <c r="CPF137" s="87"/>
      <c r="CPG137" s="87"/>
      <c r="CPH137" s="87"/>
      <c r="CPI137" s="87"/>
      <c r="CPJ137" s="87"/>
      <c r="CPK137" s="87"/>
      <c r="CPL137" s="87"/>
      <c r="CPM137" s="87"/>
      <c r="CPN137" s="87"/>
      <c r="CPO137" s="87"/>
      <c r="CPP137" s="87"/>
      <c r="CPQ137" s="87"/>
      <c r="CPR137" s="87"/>
      <c r="CPS137" s="87"/>
      <c r="CPT137" s="87"/>
      <c r="CPU137" s="87"/>
      <c r="CPV137" s="87"/>
      <c r="CPW137" s="87"/>
      <c r="CPX137" s="87"/>
      <c r="CPY137" s="87"/>
      <c r="CPZ137" s="87"/>
      <c r="CQA137" s="87"/>
      <c r="CQB137" s="87"/>
      <c r="CQC137" s="87"/>
      <c r="CQD137" s="87"/>
      <c r="CQE137" s="87"/>
      <c r="CQF137" s="87"/>
      <c r="CQG137" s="87"/>
      <c r="CQH137" s="87"/>
      <c r="CQI137" s="87"/>
      <c r="CQJ137" s="87"/>
      <c r="CQK137" s="87"/>
      <c r="CQL137" s="87"/>
      <c r="CQM137" s="87"/>
      <c r="CQN137" s="87"/>
      <c r="CQO137" s="87"/>
      <c r="CQP137" s="87"/>
      <c r="CQQ137" s="87"/>
      <c r="CQR137" s="87"/>
      <c r="CQS137" s="87"/>
      <c r="CQT137" s="87"/>
      <c r="CQU137" s="87"/>
      <c r="CQV137" s="87"/>
      <c r="CQW137" s="87"/>
      <c r="CQX137" s="87"/>
      <c r="CQY137" s="87"/>
      <c r="CQZ137" s="87"/>
      <c r="CRA137" s="87"/>
      <c r="CRB137" s="87"/>
      <c r="CRC137" s="87"/>
      <c r="CRD137" s="87"/>
      <c r="CRE137" s="87"/>
      <c r="CRF137" s="87"/>
      <c r="CRG137" s="87"/>
      <c r="CRH137" s="87"/>
      <c r="CRI137" s="87"/>
      <c r="CRJ137" s="87"/>
      <c r="CRK137" s="87"/>
      <c r="CRL137" s="87"/>
      <c r="CRM137" s="87"/>
      <c r="CRN137" s="87"/>
      <c r="CRO137" s="87"/>
      <c r="CRP137" s="87"/>
      <c r="CRQ137" s="87"/>
      <c r="CRR137" s="87"/>
      <c r="CRS137" s="87"/>
      <c r="CRT137" s="87"/>
      <c r="CRU137" s="87"/>
      <c r="CRV137" s="87"/>
      <c r="CRW137" s="87"/>
      <c r="CRX137" s="87"/>
      <c r="CRY137" s="87"/>
      <c r="CRZ137" s="87"/>
      <c r="CSA137" s="87"/>
      <c r="CSB137" s="87"/>
      <c r="CSC137" s="87"/>
      <c r="CSD137" s="87"/>
      <c r="CSE137" s="87"/>
      <c r="CSF137" s="87"/>
      <c r="CSG137" s="87"/>
      <c r="CSH137" s="87"/>
      <c r="CSI137" s="87"/>
      <c r="CSJ137" s="87"/>
      <c r="CSK137" s="87"/>
      <c r="CSL137" s="87"/>
      <c r="CSM137" s="87"/>
      <c r="CSN137" s="87"/>
      <c r="CSO137" s="87"/>
      <c r="CSP137" s="87"/>
      <c r="CSQ137" s="87"/>
      <c r="CSR137" s="87"/>
      <c r="CSS137" s="87"/>
      <c r="CST137" s="87"/>
      <c r="CSU137" s="87"/>
      <c r="CSV137" s="87"/>
      <c r="CSW137" s="87"/>
      <c r="CSX137" s="87"/>
      <c r="CSY137" s="87"/>
      <c r="CSZ137" s="87"/>
      <c r="CTA137" s="87"/>
      <c r="CTB137" s="87"/>
      <c r="CTC137" s="87"/>
      <c r="CTD137" s="87"/>
      <c r="CTE137" s="87"/>
      <c r="CTF137" s="87"/>
      <c r="CTG137" s="87"/>
      <c r="CTH137" s="87"/>
      <c r="CTI137" s="87"/>
      <c r="CTJ137" s="87"/>
      <c r="CTK137" s="87"/>
      <c r="CTL137" s="87"/>
      <c r="CTM137" s="87"/>
      <c r="CTN137" s="87"/>
      <c r="CTO137" s="87"/>
      <c r="CTP137" s="87"/>
      <c r="CTQ137" s="87"/>
      <c r="CTR137" s="87"/>
      <c r="CTS137" s="87"/>
      <c r="CTT137" s="87"/>
      <c r="CTU137" s="87"/>
      <c r="CTV137" s="87"/>
      <c r="CTW137" s="87"/>
      <c r="CTX137" s="87"/>
      <c r="CTY137" s="87"/>
      <c r="CTZ137" s="87"/>
      <c r="CUA137" s="87"/>
    </row>
    <row r="138" s="1" customFormat="1" ht="14.5" spans="1:2575">
      <c r="A138" s="2">
        <v>117</v>
      </c>
      <c r="B138" s="72">
        <v>15331154</v>
      </c>
      <c r="C138" s="73" t="s">
        <v>118</v>
      </c>
      <c r="D138" s="76" t="s">
        <v>26</v>
      </c>
      <c r="E138" s="42" t="s">
        <v>90</v>
      </c>
      <c r="F138" s="74">
        <v>42</v>
      </c>
      <c r="G138" s="74">
        <v>350</v>
      </c>
      <c r="H138" s="75">
        <f t="shared" si="8"/>
        <v>14700</v>
      </c>
      <c r="I138" s="86"/>
      <c r="J138" s="83">
        <v>4267</v>
      </c>
      <c r="K138" s="3"/>
      <c r="L138" s="3">
        <v>5.4</v>
      </c>
      <c r="M138" s="86"/>
      <c r="N138" s="86"/>
      <c r="O138" s="86"/>
      <c r="P138" s="86"/>
      <c r="Q138" s="86"/>
      <c r="R138" s="86"/>
      <c r="S138" s="86"/>
      <c r="T138" s="86"/>
      <c r="U138" s="86"/>
      <c r="V138" s="86"/>
      <c r="W138" s="86"/>
      <c r="X138" s="86"/>
      <c r="Y138" s="86"/>
      <c r="Z138" s="86"/>
      <c r="AA138" s="86"/>
      <c r="AB138" s="86"/>
      <c r="AC138" s="86"/>
      <c r="AD138" s="86"/>
      <c r="AE138" s="86"/>
      <c r="AF138" s="86"/>
      <c r="AG138" s="86"/>
      <c r="AH138" s="86"/>
      <c r="AI138" s="86"/>
      <c r="AJ138" s="86"/>
      <c r="AK138" s="86"/>
      <c r="AL138" s="86"/>
      <c r="AM138" s="86"/>
      <c r="AN138" s="86"/>
      <c r="AO138" s="86"/>
      <c r="AP138" s="86"/>
      <c r="AQ138" s="86"/>
      <c r="AR138" s="86"/>
      <c r="AS138" s="86"/>
      <c r="AT138" s="86"/>
      <c r="AU138" s="86"/>
      <c r="AV138" s="86"/>
      <c r="AW138" s="86"/>
      <c r="AX138" s="86"/>
      <c r="AY138" s="86"/>
      <c r="AZ138" s="86"/>
      <c r="BA138" s="86"/>
      <c r="BB138" s="86"/>
      <c r="BC138" s="86"/>
      <c r="BD138" s="86"/>
      <c r="BE138" s="86"/>
      <c r="BF138" s="86"/>
      <c r="BG138" s="86"/>
      <c r="BH138" s="86"/>
      <c r="BI138" s="86"/>
      <c r="BJ138" s="86"/>
      <c r="BK138" s="86"/>
      <c r="BL138" s="86"/>
      <c r="BM138" s="86"/>
      <c r="BN138" s="86"/>
      <c r="BO138" s="86"/>
      <c r="BP138" s="86"/>
      <c r="BQ138" s="86"/>
      <c r="BR138" s="86"/>
      <c r="BS138" s="86"/>
      <c r="BT138" s="86"/>
      <c r="BU138" s="86"/>
      <c r="BV138" s="86"/>
      <c r="BW138" s="86"/>
      <c r="BX138" s="86"/>
      <c r="BY138" s="86"/>
      <c r="BZ138" s="86"/>
      <c r="CA138" s="86"/>
      <c r="CB138" s="86"/>
      <c r="CC138" s="86"/>
      <c r="CD138" s="86"/>
      <c r="CE138" s="86"/>
      <c r="CF138" s="86"/>
      <c r="CG138" s="86"/>
      <c r="CH138" s="86"/>
      <c r="CI138" s="86"/>
      <c r="CJ138" s="86"/>
      <c r="CK138" s="86"/>
      <c r="CL138" s="86"/>
      <c r="CM138" s="86"/>
      <c r="CN138" s="86"/>
      <c r="CO138" s="86"/>
      <c r="CP138" s="86"/>
      <c r="CQ138" s="86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  <c r="DK138" s="87"/>
      <c r="DL138" s="87"/>
      <c r="DM138" s="87"/>
      <c r="DN138" s="87"/>
      <c r="DO138" s="87"/>
      <c r="DP138" s="87"/>
      <c r="DQ138" s="87"/>
      <c r="DR138" s="87"/>
      <c r="DS138" s="87"/>
      <c r="DT138" s="87"/>
      <c r="DU138" s="87"/>
      <c r="DV138" s="87"/>
      <c r="DW138" s="87"/>
      <c r="DX138" s="87"/>
      <c r="DY138" s="87"/>
      <c r="DZ138" s="87"/>
      <c r="EA138" s="87"/>
      <c r="EB138" s="87"/>
      <c r="EC138" s="87"/>
      <c r="ED138" s="87"/>
      <c r="EE138" s="87"/>
      <c r="EF138" s="87"/>
      <c r="EG138" s="87"/>
      <c r="EH138" s="87"/>
      <c r="EI138" s="87"/>
      <c r="EJ138" s="87"/>
      <c r="EK138" s="87"/>
      <c r="EL138" s="87"/>
      <c r="EM138" s="87"/>
      <c r="EN138" s="87"/>
      <c r="EO138" s="87"/>
      <c r="EP138" s="87"/>
      <c r="EQ138" s="87"/>
      <c r="ER138" s="87"/>
      <c r="ES138" s="87"/>
      <c r="ET138" s="87"/>
      <c r="EU138" s="87"/>
      <c r="EV138" s="87"/>
      <c r="EW138" s="87"/>
      <c r="EX138" s="87"/>
      <c r="EY138" s="87"/>
      <c r="EZ138" s="87"/>
      <c r="FA138" s="87"/>
      <c r="FB138" s="87"/>
      <c r="FC138" s="87"/>
      <c r="FD138" s="87"/>
      <c r="FE138" s="87"/>
      <c r="FF138" s="87"/>
      <c r="FG138" s="87"/>
      <c r="FH138" s="87"/>
      <c r="FI138" s="87"/>
      <c r="FJ138" s="87"/>
      <c r="FK138" s="87"/>
      <c r="FL138" s="87"/>
      <c r="FM138" s="87"/>
      <c r="FN138" s="87"/>
      <c r="FO138" s="87"/>
      <c r="FP138" s="87"/>
      <c r="FQ138" s="87"/>
      <c r="FR138" s="87"/>
      <c r="FS138" s="87"/>
      <c r="FT138" s="87"/>
      <c r="FU138" s="87"/>
      <c r="FV138" s="87"/>
      <c r="FW138" s="87"/>
      <c r="FX138" s="87"/>
      <c r="FY138" s="87"/>
      <c r="FZ138" s="87"/>
      <c r="GA138" s="87"/>
      <c r="GB138" s="87"/>
      <c r="GC138" s="87"/>
      <c r="GD138" s="87"/>
      <c r="GE138" s="87"/>
      <c r="GF138" s="87"/>
      <c r="GG138" s="87"/>
      <c r="GH138" s="87"/>
      <c r="GI138" s="87"/>
      <c r="GJ138" s="87"/>
      <c r="GK138" s="87"/>
      <c r="GL138" s="87"/>
      <c r="GM138" s="87"/>
      <c r="GN138" s="87"/>
      <c r="GO138" s="87"/>
      <c r="GP138" s="87"/>
      <c r="GQ138" s="87"/>
      <c r="GR138" s="87"/>
      <c r="GS138" s="87"/>
      <c r="GT138" s="87"/>
      <c r="GU138" s="87"/>
      <c r="GV138" s="87"/>
      <c r="GW138" s="87"/>
      <c r="GX138" s="87"/>
      <c r="GY138" s="87"/>
      <c r="GZ138" s="87"/>
      <c r="HA138" s="87"/>
      <c r="HB138" s="87"/>
      <c r="HC138" s="87"/>
      <c r="HD138" s="87"/>
      <c r="HE138" s="87"/>
      <c r="HF138" s="87"/>
      <c r="HG138" s="87"/>
      <c r="HH138" s="87"/>
      <c r="HI138" s="87"/>
      <c r="HJ138" s="87"/>
      <c r="HK138" s="87"/>
      <c r="HL138" s="87"/>
      <c r="HM138" s="87"/>
      <c r="HN138" s="87"/>
      <c r="HO138" s="87"/>
      <c r="HP138" s="87"/>
      <c r="HQ138" s="87"/>
      <c r="HR138" s="87"/>
      <c r="HS138" s="87"/>
      <c r="HT138" s="87"/>
      <c r="HU138" s="87"/>
      <c r="HV138" s="87"/>
      <c r="HW138" s="87"/>
      <c r="HX138" s="87"/>
      <c r="HY138" s="87"/>
      <c r="HZ138" s="87"/>
      <c r="IA138" s="87"/>
      <c r="IB138" s="87"/>
      <c r="IC138" s="87"/>
      <c r="ID138" s="87"/>
      <c r="IE138" s="87"/>
      <c r="IF138" s="87"/>
      <c r="IG138" s="87"/>
      <c r="IH138" s="87"/>
      <c r="II138" s="87"/>
      <c r="IJ138" s="87"/>
      <c r="IK138" s="87"/>
      <c r="IL138" s="87"/>
      <c r="IM138" s="87"/>
      <c r="IN138" s="87"/>
      <c r="IO138" s="87"/>
      <c r="IP138" s="87"/>
      <c r="IQ138" s="87"/>
      <c r="IR138" s="87"/>
      <c r="IS138" s="87"/>
      <c r="IT138" s="87"/>
      <c r="IU138" s="87"/>
      <c r="IV138" s="87"/>
      <c r="IW138" s="87"/>
      <c r="IX138" s="87"/>
      <c r="IY138" s="87"/>
      <c r="IZ138" s="87"/>
      <c r="JA138" s="87"/>
      <c r="JB138" s="87"/>
      <c r="JC138" s="87"/>
      <c r="JD138" s="87"/>
      <c r="JE138" s="87"/>
      <c r="JF138" s="87"/>
      <c r="JG138" s="87"/>
      <c r="JH138" s="87"/>
      <c r="JI138" s="87"/>
      <c r="JJ138" s="87"/>
      <c r="JK138" s="87"/>
      <c r="JL138" s="87"/>
      <c r="JM138" s="87"/>
      <c r="JN138" s="87"/>
      <c r="JO138" s="87"/>
      <c r="JP138" s="87"/>
      <c r="JQ138" s="87"/>
      <c r="JR138" s="87"/>
      <c r="JS138" s="87"/>
      <c r="JT138" s="87"/>
      <c r="JU138" s="87"/>
      <c r="JV138" s="87"/>
      <c r="JW138" s="87"/>
      <c r="JX138" s="87"/>
      <c r="JY138" s="87"/>
      <c r="JZ138" s="87"/>
      <c r="KA138" s="87"/>
      <c r="KB138" s="87"/>
      <c r="KC138" s="87"/>
      <c r="KD138" s="87"/>
      <c r="KE138" s="87"/>
      <c r="KF138" s="87"/>
      <c r="KG138" s="87"/>
      <c r="KH138" s="87"/>
      <c r="KI138" s="87"/>
      <c r="KJ138" s="87"/>
      <c r="KK138" s="87"/>
      <c r="KL138" s="87"/>
      <c r="KM138" s="87"/>
      <c r="KN138" s="87"/>
      <c r="KO138" s="87"/>
      <c r="KP138" s="87"/>
      <c r="KQ138" s="87"/>
      <c r="KR138" s="87"/>
      <c r="KS138" s="87"/>
      <c r="KT138" s="87"/>
      <c r="KU138" s="87"/>
      <c r="KV138" s="87"/>
      <c r="KW138" s="87"/>
      <c r="KX138" s="87"/>
      <c r="KY138" s="87"/>
      <c r="KZ138" s="87"/>
      <c r="LA138" s="87"/>
      <c r="LB138" s="87"/>
      <c r="LC138" s="87"/>
      <c r="LD138" s="87"/>
      <c r="LE138" s="87"/>
      <c r="LF138" s="87"/>
      <c r="LG138" s="87"/>
      <c r="LH138" s="87"/>
      <c r="LI138" s="87"/>
      <c r="LJ138" s="87"/>
      <c r="LK138" s="87"/>
      <c r="LL138" s="87"/>
      <c r="LM138" s="87"/>
      <c r="LN138" s="87"/>
      <c r="LO138" s="87"/>
      <c r="LP138" s="87"/>
      <c r="LQ138" s="87"/>
      <c r="LR138" s="87"/>
      <c r="LS138" s="87"/>
      <c r="LT138" s="87"/>
      <c r="LU138" s="87"/>
      <c r="LV138" s="87"/>
      <c r="LW138" s="87"/>
      <c r="LX138" s="87"/>
      <c r="LY138" s="87"/>
      <c r="LZ138" s="87"/>
      <c r="MA138" s="87"/>
      <c r="MB138" s="87"/>
      <c r="MC138" s="87"/>
      <c r="MD138" s="87"/>
      <c r="ME138" s="87"/>
      <c r="MF138" s="87"/>
      <c r="MG138" s="87"/>
      <c r="MH138" s="87"/>
      <c r="MI138" s="87"/>
      <c r="MJ138" s="87"/>
      <c r="MK138" s="87"/>
      <c r="ML138" s="87"/>
      <c r="MM138" s="87"/>
      <c r="MN138" s="87"/>
      <c r="MO138" s="87"/>
      <c r="MP138" s="87"/>
      <c r="MQ138" s="87"/>
      <c r="MR138" s="87"/>
      <c r="MS138" s="87"/>
      <c r="MT138" s="87"/>
      <c r="MU138" s="87"/>
      <c r="MV138" s="87"/>
      <c r="MW138" s="87"/>
      <c r="MX138" s="87"/>
      <c r="MY138" s="87"/>
      <c r="MZ138" s="87"/>
      <c r="NA138" s="87"/>
      <c r="NB138" s="87"/>
      <c r="NC138" s="87"/>
      <c r="ND138" s="87"/>
      <c r="NE138" s="87"/>
      <c r="NF138" s="87"/>
      <c r="NG138" s="87"/>
      <c r="NH138" s="87"/>
      <c r="NI138" s="87"/>
      <c r="NJ138" s="87"/>
      <c r="NK138" s="87"/>
      <c r="NL138" s="87"/>
      <c r="NM138" s="87"/>
      <c r="NN138" s="87"/>
      <c r="NO138" s="87"/>
      <c r="NP138" s="87"/>
      <c r="NQ138" s="87"/>
      <c r="NR138" s="87"/>
      <c r="NS138" s="87"/>
      <c r="NT138" s="87"/>
      <c r="NU138" s="87"/>
      <c r="NV138" s="87"/>
      <c r="NW138" s="87"/>
      <c r="NX138" s="87"/>
      <c r="NY138" s="87"/>
      <c r="NZ138" s="87"/>
      <c r="OA138" s="87"/>
      <c r="OB138" s="87"/>
      <c r="OC138" s="87"/>
      <c r="OD138" s="87"/>
      <c r="OE138" s="87"/>
      <c r="OF138" s="87"/>
      <c r="OG138" s="87"/>
      <c r="OH138" s="87"/>
      <c r="OI138" s="87"/>
      <c r="OJ138" s="87"/>
      <c r="OK138" s="87"/>
      <c r="OL138" s="87"/>
      <c r="OM138" s="87"/>
      <c r="ON138" s="87"/>
      <c r="OO138" s="87"/>
      <c r="OP138" s="87"/>
      <c r="OQ138" s="87"/>
      <c r="OR138" s="87"/>
      <c r="OS138" s="87"/>
      <c r="OT138" s="87"/>
      <c r="OU138" s="87"/>
      <c r="OV138" s="87"/>
      <c r="OW138" s="87"/>
      <c r="OX138" s="87"/>
      <c r="OY138" s="87"/>
      <c r="OZ138" s="87"/>
      <c r="PA138" s="87"/>
      <c r="PB138" s="87"/>
      <c r="PC138" s="87"/>
      <c r="PD138" s="87"/>
      <c r="PE138" s="87"/>
      <c r="PF138" s="87"/>
      <c r="PG138" s="87"/>
      <c r="PH138" s="87"/>
      <c r="PI138" s="87"/>
      <c r="PJ138" s="87"/>
      <c r="PK138" s="87"/>
      <c r="PL138" s="87"/>
      <c r="PM138" s="87"/>
      <c r="PN138" s="87"/>
      <c r="PO138" s="87"/>
      <c r="PP138" s="87"/>
      <c r="PQ138" s="87"/>
      <c r="PR138" s="87"/>
      <c r="PS138" s="87"/>
      <c r="PT138" s="87"/>
      <c r="PU138" s="87"/>
      <c r="PV138" s="87"/>
      <c r="PW138" s="87"/>
      <c r="PX138" s="87"/>
      <c r="PY138" s="87"/>
      <c r="PZ138" s="87"/>
      <c r="QA138" s="87"/>
      <c r="QB138" s="87"/>
      <c r="QC138" s="87"/>
      <c r="QD138" s="87"/>
      <c r="QE138" s="87"/>
      <c r="QF138" s="87"/>
      <c r="QG138" s="87"/>
      <c r="QH138" s="87"/>
      <c r="QI138" s="87"/>
      <c r="QJ138" s="87"/>
      <c r="QK138" s="87"/>
      <c r="QL138" s="87"/>
      <c r="QM138" s="87"/>
      <c r="QN138" s="87"/>
      <c r="QO138" s="87"/>
      <c r="QP138" s="87"/>
      <c r="QQ138" s="87"/>
      <c r="QR138" s="87"/>
      <c r="QS138" s="87"/>
      <c r="QT138" s="87"/>
      <c r="QU138" s="87"/>
      <c r="QV138" s="87"/>
      <c r="QW138" s="87"/>
      <c r="QX138" s="87"/>
      <c r="QY138" s="87"/>
      <c r="QZ138" s="87"/>
      <c r="RA138" s="87"/>
      <c r="RB138" s="87"/>
      <c r="RC138" s="87"/>
      <c r="RD138" s="87"/>
      <c r="RE138" s="87"/>
      <c r="RF138" s="87"/>
      <c r="RG138" s="87"/>
      <c r="RH138" s="87"/>
      <c r="RI138" s="87"/>
      <c r="RJ138" s="87"/>
      <c r="RK138" s="87"/>
      <c r="RL138" s="87"/>
      <c r="RM138" s="87"/>
      <c r="RN138" s="87"/>
      <c r="RO138" s="87"/>
      <c r="RP138" s="87"/>
      <c r="RQ138" s="87"/>
      <c r="RR138" s="87"/>
      <c r="RS138" s="87"/>
      <c r="RT138" s="87"/>
      <c r="RU138" s="87"/>
      <c r="RV138" s="87"/>
      <c r="RW138" s="87"/>
      <c r="RX138" s="87"/>
      <c r="RY138" s="87"/>
      <c r="RZ138" s="87"/>
      <c r="SA138" s="87"/>
      <c r="SB138" s="87"/>
      <c r="SC138" s="87"/>
      <c r="SD138" s="87"/>
      <c r="SE138" s="87"/>
      <c r="SF138" s="87"/>
      <c r="SG138" s="87"/>
      <c r="SH138" s="87"/>
      <c r="SI138" s="87"/>
      <c r="SJ138" s="87"/>
      <c r="SK138" s="87"/>
      <c r="SL138" s="87"/>
      <c r="SM138" s="87"/>
      <c r="SN138" s="87"/>
      <c r="SO138" s="87"/>
      <c r="SP138" s="87"/>
      <c r="SQ138" s="87"/>
      <c r="SR138" s="87"/>
      <c r="SS138" s="87"/>
      <c r="ST138" s="87"/>
      <c r="SU138" s="87"/>
      <c r="SV138" s="87"/>
      <c r="SW138" s="87"/>
      <c r="SX138" s="87"/>
      <c r="SY138" s="87"/>
      <c r="SZ138" s="87"/>
      <c r="TA138" s="87"/>
      <c r="TB138" s="87"/>
      <c r="TC138" s="87"/>
      <c r="TD138" s="87"/>
      <c r="TE138" s="87"/>
      <c r="TF138" s="87"/>
      <c r="TG138" s="87"/>
      <c r="TH138" s="87"/>
      <c r="TI138" s="87"/>
      <c r="TJ138" s="87"/>
      <c r="TK138" s="87"/>
      <c r="TL138" s="87"/>
      <c r="TM138" s="87"/>
      <c r="TN138" s="87"/>
      <c r="TO138" s="87"/>
      <c r="TP138" s="87"/>
      <c r="TQ138" s="87"/>
      <c r="TR138" s="87"/>
      <c r="TS138" s="87"/>
      <c r="TT138" s="87"/>
      <c r="TU138" s="87"/>
      <c r="TV138" s="87"/>
      <c r="TW138" s="87"/>
      <c r="TX138" s="87"/>
      <c r="TY138" s="87"/>
      <c r="TZ138" s="87"/>
      <c r="UA138" s="87"/>
      <c r="UB138" s="87"/>
      <c r="UC138" s="87"/>
      <c r="UD138" s="87"/>
      <c r="UE138" s="87"/>
      <c r="UF138" s="87"/>
      <c r="UG138" s="87"/>
      <c r="UH138" s="87"/>
      <c r="UI138" s="87"/>
      <c r="UJ138" s="87"/>
      <c r="UK138" s="87"/>
      <c r="UL138" s="87"/>
      <c r="UM138" s="87"/>
      <c r="UN138" s="87"/>
      <c r="UO138" s="87"/>
      <c r="UP138" s="87"/>
      <c r="UQ138" s="87"/>
      <c r="UR138" s="87"/>
      <c r="US138" s="87"/>
      <c r="UT138" s="87"/>
      <c r="UU138" s="87"/>
      <c r="UV138" s="87"/>
      <c r="UW138" s="87"/>
      <c r="UX138" s="87"/>
      <c r="UY138" s="87"/>
      <c r="UZ138" s="87"/>
      <c r="VA138" s="87"/>
      <c r="VB138" s="87"/>
      <c r="VC138" s="87"/>
      <c r="VD138" s="87"/>
      <c r="VE138" s="87"/>
      <c r="VF138" s="87"/>
      <c r="VG138" s="87"/>
      <c r="VH138" s="87"/>
      <c r="VI138" s="87"/>
      <c r="VJ138" s="87"/>
      <c r="VK138" s="87"/>
      <c r="VL138" s="87"/>
      <c r="VM138" s="87"/>
      <c r="VN138" s="87"/>
      <c r="VO138" s="87"/>
      <c r="VP138" s="87"/>
      <c r="VQ138" s="87"/>
      <c r="VR138" s="87"/>
      <c r="VS138" s="87"/>
      <c r="VT138" s="87"/>
      <c r="VU138" s="87"/>
      <c r="VV138" s="87"/>
      <c r="VW138" s="87"/>
      <c r="VX138" s="87"/>
      <c r="VY138" s="87"/>
      <c r="VZ138" s="87"/>
      <c r="WA138" s="87"/>
      <c r="WB138" s="87"/>
      <c r="WC138" s="87"/>
      <c r="WD138" s="87"/>
      <c r="WE138" s="87"/>
      <c r="WF138" s="87"/>
      <c r="WG138" s="87"/>
      <c r="WH138" s="87"/>
      <c r="WI138" s="87"/>
      <c r="WJ138" s="87"/>
      <c r="WK138" s="87"/>
      <c r="WL138" s="87"/>
      <c r="WM138" s="87"/>
      <c r="WN138" s="87"/>
      <c r="WO138" s="87"/>
      <c r="WP138" s="87"/>
      <c r="WQ138" s="87"/>
      <c r="WR138" s="87"/>
      <c r="WS138" s="87"/>
      <c r="WT138" s="87"/>
      <c r="WU138" s="87"/>
      <c r="WV138" s="87"/>
      <c r="WW138" s="87"/>
      <c r="WX138" s="87"/>
      <c r="WY138" s="87"/>
      <c r="WZ138" s="87"/>
      <c r="XA138" s="87"/>
      <c r="XB138" s="87"/>
      <c r="XC138" s="87"/>
      <c r="XD138" s="87"/>
      <c r="XE138" s="87"/>
      <c r="XF138" s="87"/>
      <c r="XG138" s="87"/>
      <c r="XH138" s="87"/>
      <c r="XI138" s="87"/>
      <c r="XJ138" s="87"/>
      <c r="XK138" s="87"/>
      <c r="XL138" s="87"/>
      <c r="XM138" s="87"/>
      <c r="XN138" s="87"/>
      <c r="XO138" s="87"/>
      <c r="XP138" s="87"/>
      <c r="XQ138" s="87"/>
      <c r="XR138" s="87"/>
      <c r="XS138" s="87"/>
      <c r="XT138" s="87"/>
      <c r="XU138" s="87"/>
      <c r="XV138" s="87"/>
      <c r="XW138" s="87"/>
      <c r="XX138" s="87"/>
      <c r="XY138" s="87"/>
      <c r="XZ138" s="87"/>
      <c r="YA138" s="87"/>
      <c r="YB138" s="87"/>
      <c r="YC138" s="87"/>
      <c r="YD138" s="87"/>
      <c r="YE138" s="87"/>
      <c r="YF138" s="87"/>
      <c r="YG138" s="87"/>
      <c r="YH138" s="87"/>
      <c r="YI138" s="87"/>
      <c r="YJ138" s="87"/>
      <c r="YK138" s="87"/>
      <c r="YL138" s="87"/>
      <c r="YM138" s="87"/>
      <c r="YN138" s="87"/>
      <c r="YO138" s="87"/>
      <c r="YP138" s="87"/>
      <c r="YQ138" s="87"/>
      <c r="YR138" s="87"/>
      <c r="YS138" s="87"/>
      <c r="YT138" s="87"/>
      <c r="YU138" s="87"/>
      <c r="YV138" s="87"/>
      <c r="YW138" s="87"/>
      <c r="YX138" s="87"/>
      <c r="YY138" s="87"/>
      <c r="YZ138" s="87"/>
      <c r="ZA138" s="87"/>
      <c r="ZB138" s="87"/>
      <c r="ZC138" s="87"/>
      <c r="ZD138" s="87"/>
      <c r="ZE138" s="87"/>
      <c r="ZF138" s="87"/>
      <c r="ZG138" s="87"/>
      <c r="ZH138" s="87"/>
      <c r="ZI138" s="87"/>
      <c r="ZJ138" s="87"/>
      <c r="ZK138" s="87"/>
      <c r="ZL138" s="87"/>
      <c r="ZM138" s="87"/>
      <c r="ZN138" s="87"/>
      <c r="ZO138" s="87"/>
      <c r="ZP138" s="87"/>
      <c r="ZQ138" s="87"/>
      <c r="ZR138" s="87"/>
      <c r="ZS138" s="87"/>
      <c r="ZT138" s="87"/>
      <c r="ZU138" s="87"/>
      <c r="ZV138" s="87"/>
      <c r="ZW138" s="87"/>
      <c r="ZX138" s="87"/>
      <c r="ZY138" s="87"/>
      <c r="ZZ138" s="87"/>
      <c r="AAA138" s="87"/>
      <c r="AAB138" s="87"/>
      <c r="AAC138" s="87"/>
      <c r="AAD138" s="87"/>
      <c r="AAE138" s="87"/>
      <c r="AAF138" s="87"/>
      <c r="AAG138" s="87"/>
      <c r="AAH138" s="87"/>
      <c r="AAI138" s="87"/>
      <c r="AAJ138" s="87"/>
      <c r="AAK138" s="87"/>
      <c r="AAL138" s="87"/>
      <c r="AAM138" s="87"/>
      <c r="AAN138" s="87"/>
      <c r="AAO138" s="87"/>
      <c r="AAP138" s="87"/>
      <c r="AAQ138" s="87"/>
      <c r="AAR138" s="87"/>
      <c r="AAS138" s="87"/>
      <c r="AAT138" s="87"/>
      <c r="AAU138" s="87"/>
      <c r="AAV138" s="87"/>
      <c r="AAW138" s="87"/>
      <c r="AAX138" s="87"/>
      <c r="AAY138" s="87"/>
      <c r="AAZ138" s="87"/>
      <c r="ABA138" s="87"/>
      <c r="ABB138" s="87"/>
      <c r="ABC138" s="87"/>
      <c r="ABD138" s="87"/>
      <c r="ABE138" s="87"/>
      <c r="ABF138" s="87"/>
      <c r="ABG138" s="87"/>
      <c r="ABH138" s="87"/>
      <c r="ABI138" s="87"/>
      <c r="ABJ138" s="87"/>
      <c r="ABK138" s="87"/>
      <c r="ABL138" s="87"/>
      <c r="ABM138" s="87"/>
      <c r="ABN138" s="87"/>
      <c r="ABO138" s="87"/>
      <c r="ABP138" s="87"/>
      <c r="ABQ138" s="87"/>
      <c r="ABR138" s="87"/>
      <c r="ABS138" s="87"/>
      <c r="ABT138" s="87"/>
      <c r="ABU138" s="87"/>
      <c r="ABV138" s="87"/>
      <c r="ABW138" s="87"/>
      <c r="ABX138" s="87"/>
      <c r="ABY138" s="87"/>
      <c r="ABZ138" s="87"/>
      <c r="ACA138" s="87"/>
      <c r="ACB138" s="87"/>
      <c r="ACC138" s="87"/>
      <c r="ACD138" s="87"/>
      <c r="ACE138" s="87"/>
      <c r="ACF138" s="87"/>
      <c r="ACG138" s="87"/>
      <c r="ACH138" s="87"/>
      <c r="ACI138" s="87"/>
      <c r="ACJ138" s="87"/>
      <c r="ACK138" s="87"/>
      <c r="ACL138" s="87"/>
      <c r="ACM138" s="87"/>
      <c r="ACN138" s="87"/>
      <c r="ACO138" s="87"/>
      <c r="ACP138" s="87"/>
      <c r="ACQ138" s="87"/>
      <c r="ACR138" s="87"/>
      <c r="ACS138" s="87"/>
      <c r="ACT138" s="87"/>
      <c r="ACU138" s="87"/>
      <c r="ACV138" s="87"/>
      <c r="ACW138" s="87"/>
      <c r="ACX138" s="87"/>
      <c r="ACY138" s="87"/>
      <c r="ACZ138" s="87"/>
      <c r="ADA138" s="87"/>
      <c r="ADB138" s="87"/>
      <c r="ADC138" s="87"/>
      <c r="ADD138" s="87"/>
      <c r="ADE138" s="87"/>
      <c r="ADF138" s="87"/>
      <c r="ADG138" s="87"/>
      <c r="ADH138" s="87"/>
      <c r="ADI138" s="87"/>
      <c r="ADJ138" s="87"/>
      <c r="ADK138" s="87"/>
      <c r="ADL138" s="87"/>
      <c r="ADM138" s="87"/>
      <c r="ADN138" s="87"/>
      <c r="ADO138" s="87"/>
      <c r="ADP138" s="87"/>
      <c r="ADQ138" s="87"/>
      <c r="ADR138" s="87"/>
      <c r="ADS138" s="87"/>
      <c r="ADT138" s="87"/>
      <c r="ADU138" s="87"/>
      <c r="ADV138" s="87"/>
      <c r="ADW138" s="87"/>
      <c r="ADX138" s="87"/>
      <c r="ADY138" s="87"/>
      <c r="ADZ138" s="87"/>
      <c r="AEA138" s="87"/>
      <c r="AEB138" s="87"/>
      <c r="AEC138" s="87"/>
      <c r="AED138" s="87"/>
      <c r="AEE138" s="87"/>
      <c r="AEF138" s="87"/>
      <c r="AEG138" s="87"/>
      <c r="AEH138" s="87"/>
      <c r="AEI138" s="87"/>
      <c r="AEJ138" s="87"/>
      <c r="AEK138" s="87"/>
      <c r="AEL138" s="87"/>
      <c r="AEM138" s="87"/>
      <c r="AEN138" s="87"/>
      <c r="AEO138" s="87"/>
      <c r="AEP138" s="87"/>
      <c r="AEQ138" s="87"/>
      <c r="AER138" s="87"/>
      <c r="AES138" s="87"/>
      <c r="AET138" s="87"/>
      <c r="AEU138" s="87"/>
      <c r="AEV138" s="87"/>
      <c r="AEW138" s="87"/>
      <c r="AEX138" s="87"/>
      <c r="AEY138" s="87"/>
      <c r="AEZ138" s="87"/>
      <c r="AFA138" s="87"/>
      <c r="AFB138" s="87"/>
      <c r="AFC138" s="87"/>
      <c r="AFD138" s="87"/>
      <c r="AFE138" s="87"/>
      <c r="AFF138" s="87"/>
      <c r="AFG138" s="87"/>
      <c r="AFH138" s="87"/>
      <c r="AFI138" s="87"/>
      <c r="AFJ138" s="87"/>
      <c r="AFK138" s="87"/>
      <c r="AFL138" s="87"/>
      <c r="AFM138" s="87"/>
      <c r="AFN138" s="87"/>
      <c r="AFO138" s="87"/>
      <c r="AFP138" s="87"/>
      <c r="AFQ138" s="87"/>
      <c r="AFR138" s="87"/>
      <c r="AFS138" s="87"/>
      <c r="AFT138" s="87"/>
      <c r="AFU138" s="87"/>
      <c r="AFV138" s="87"/>
      <c r="AFW138" s="87"/>
      <c r="AFX138" s="87"/>
      <c r="AFY138" s="87"/>
      <c r="AFZ138" s="87"/>
      <c r="AGA138" s="87"/>
      <c r="AGB138" s="87"/>
      <c r="AGC138" s="87"/>
      <c r="AGD138" s="87"/>
      <c r="AGE138" s="87"/>
      <c r="AGF138" s="87"/>
      <c r="AGG138" s="87"/>
      <c r="AGH138" s="87"/>
      <c r="AGI138" s="87"/>
      <c r="AGJ138" s="87"/>
      <c r="AGK138" s="87"/>
      <c r="AGL138" s="87"/>
      <c r="AGM138" s="87"/>
      <c r="AGN138" s="87"/>
      <c r="AGO138" s="87"/>
      <c r="AGP138" s="87"/>
      <c r="AGQ138" s="87"/>
      <c r="AGR138" s="87"/>
      <c r="AGS138" s="87"/>
      <c r="AGT138" s="87"/>
      <c r="AGU138" s="87"/>
      <c r="AGV138" s="87"/>
      <c r="AGW138" s="87"/>
      <c r="AGX138" s="87"/>
      <c r="AGY138" s="87"/>
      <c r="AGZ138" s="87"/>
      <c r="AHA138" s="87"/>
      <c r="AHB138" s="87"/>
      <c r="AHC138" s="87"/>
      <c r="AHD138" s="87"/>
      <c r="AHE138" s="87"/>
      <c r="AHF138" s="87"/>
      <c r="AHG138" s="87"/>
      <c r="AHH138" s="87"/>
      <c r="AHI138" s="87"/>
      <c r="AHJ138" s="87"/>
      <c r="AHK138" s="87"/>
      <c r="AHL138" s="87"/>
      <c r="AHM138" s="87"/>
      <c r="AHN138" s="87"/>
      <c r="AHO138" s="87"/>
      <c r="AHP138" s="87"/>
      <c r="AHQ138" s="87"/>
      <c r="AHR138" s="87"/>
      <c r="AHS138" s="87"/>
      <c r="AHT138" s="87"/>
      <c r="AHU138" s="87"/>
      <c r="AHV138" s="87"/>
      <c r="AHW138" s="87"/>
      <c r="AHX138" s="87"/>
      <c r="AHY138" s="87"/>
      <c r="AHZ138" s="87"/>
      <c r="AIA138" s="87"/>
      <c r="AIB138" s="87"/>
      <c r="AIC138" s="87"/>
      <c r="AID138" s="87"/>
      <c r="AIE138" s="87"/>
      <c r="AIF138" s="87"/>
      <c r="AIG138" s="87"/>
      <c r="AIH138" s="87"/>
      <c r="AII138" s="87"/>
      <c r="AIJ138" s="87"/>
      <c r="AIK138" s="87"/>
      <c r="AIL138" s="87"/>
      <c r="AIM138" s="87"/>
      <c r="AIN138" s="87"/>
      <c r="AIO138" s="87"/>
      <c r="AIP138" s="87"/>
      <c r="AIQ138" s="87"/>
      <c r="AIR138" s="87"/>
      <c r="AIS138" s="87"/>
      <c r="AIT138" s="87"/>
      <c r="AIU138" s="87"/>
      <c r="AIV138" s="87"/>
      <c r="AIW138" s="87"/>
      <c r="AIX138" s="87"/>
      <c r="AIY138" s="87"/>
      <c r="AIZ138" s="87"/>
      <c r="AJA138" s="87"/>
      <c r="AJB138" s="87"/>
      <c r="AJC138" s="87"/>
      <c r="AJD138" s="87"/>
      <c r="AJE138" s="87"/>
      <c r="AJF138" s="87"/>
      <c r="AJG138" s="87"/>
      <c r="AJH138" s="87"/>
      <c r="AJI138" s="87"/>
      <c r="AJJ138" s="87"/>
      <c r="AJK138" s="87"/>
      <c r="AJL138" s="87"/>
      <c r="AJM138" s="87"/>
      <c r="AJN138" s="87"/>
      <c r="AJO138" s="87"/>
      <c r="AJP138" s="87"/>
      <c r="AJQ138" s="87"/>
      <c r="AJR138" s="87"/>
      <c r="AJS138" s="87"/>
      <c r="AJT138" s="87"/>
      <c r="AJU138" s="87"/>
      <c r="AJV138" s="87"/>
      <c r="AJW138" s="87"/>
      <c r="AJX138" s="87"/>
      <c r="AJY138" s="87"/>
      <c r="AJZ138" s="87"/>
      <c r="AKA138" s="87"/>
      <c r="AKB138" s="87"/>
      <c r="AKC138" s="87"/>
      <c r="AKD138" s="87"/>
      <c r="AKE138" s="87"/>
      <c r="AKF138" s="87"/>
      <c r="AKG138" s="87"/>
      <c r="AKH138" s="87"/>
      <c r="AKI138" s="87"/>
      <c r="AKJ138" s="87"/>
      <c r="AKK138" s="87"/>
      <c r="AKL138" s="87"/>
      <c r="AKM138" s="87"/>
      <c r="AKN138" s="87"/>
      <c r="AKO138" s="87"/>
      <c r="AKP138" s="87"/>
      <c r="AKQ138" s="87"/>
      <c r="AKR138" s="87"/>
      <c r="AKS138" s="87"/>
      <c r="AKT138" s="87"/>
      <c r="AKU138" s="87"/>
      <c r="AKV138" s="87"/>
      <c r="AKW138" s="87"/>
      <c r="AKX138" s="87"/>
      <c r="AKY138" s="87"/>
      <c r="AKZ138" s="87"/>
      <c r="ALA138" s="87"/>
      <c r="ALB138" s="87"/>
      <c r="ALC138" s="87"/>
      <c r="ALD138" s="87"/>
      <c r="ALE138" s="87"/>
      <c r="ALF138" s="87"/>
      <c r="ALG138" s="87"/>
      <c r="ALH138" s="87"/>
      <c r="ALI138" s="87"/>
      <c r="ALJ138" s="87"/>
      <c r="ALK138" s="87"/>
      <c r="ALL138" s="87"/>
      <c r="ALM138" s="87"/>
      <c r="ALN138" s="87"/>
      <c r="ALO138" s="87"/>
      <c r="ALP138" s="87"/>
      <c r="ALQ138" s="87"/>
      <c r="ALR138" s="87"/>
      <c r="ALS138" s="87"/>
      <c r="ALT138" s="87"/>
      <c r="ALU138" s="87"/>
      <c r="ALV138" s="87"/>
      <c r="ALW138" s="87"/>
      <c r="ALX138" s="87"/>
      <c r="ALY138" s="87"/>
      <c r="ALZ138" s="87"/>
      <c r="AMA138" s="87"/>
      <c r="AMB138" s="87"/>
      <c r="AMC138" s="87"/>
      <c r="AMD138" s="87"/>
      <c r="AME138" s="87"/>
      <c r="AMF138" s="87"/>
      <c r="AMG138" s="87"/>
      <c r="AMH138" s="87"/>
      <c r="AMI138" s="87"/>
      <c r="AMJ138" s="87"/>
      <c r="AMK138" s="87"/>
      <c r="AML138" s="87"/>
      <c r="AMM138" s="87"/>
      <c r="AMN138" s="87"/>
      <c r="AMO138" s="87"/>
      <c r="AMP138" s="87"/>
      <c r="AMQ138" s="87"/>
      <c r="AMR138" s="87"/>
      <c r="AMS138" s="87"/>
      <c r="AMT138" s="87"/>
      <c r="AMU138" s="87"/>
      <c r="AMV138" s="87"/>
      <c r="AMW138" s="87"/>
      <c r="AMX138" s="87"/>
      <c r="AMY138" s="87"/>
      <c r="AMZ138" s="87"/>
      <c r="ANA138" s="87"/>
      <c r="ANB138" s="87"/>
      <c r="ANC138" s="87"/>
      <c r="AND138" s="87"/>
      <c r="ANE138" s="87"/>
      <c r="ANF138" s="87"/>
      <c r="ANG138" s="87"/>
      <c r="ANH138" s="87"/>
      <c r="ANI138" s="87"/>
      <c r="ANJ138" s="87"/>
      <c r="ANK138" s="87"/>
      <c r="ANL138" s="87"/>
      <c r="ANM138" s="87"/>
      <c r="ANN138" s="87"/>
      <c r="ANO138" s="87"/>
      <c r="ANP138" s="87"/>
      <c r="ANQ138" s="87"/>
      <c r="ANR138" s="87"/>
      <c r="ANS138" s="87"/>
      <c r="ANT138" s="87"/>
      <c r="ANU138" s="87"/>
      <c r="ANV138" s="87"/>
      <c r="ANW138" s="87"/>
      <c r="ANX138" s="87"/>
      <c r="ANY138" s="87"/>
      <c r="ANZ138" s="87"/>
      <c r="AOA138" s="87"/>
      <c r="AOB138" s="87"/>
      <c r="AOC138" s="87"/>
      <c r="AOD138" s="87"/>
      <c r="AOE138" s="87"/>
      <c r="AOF138" s="87"/>
      <c r="AOG138" s="87"/>
      <c r="AOH138" s="87"/>
      <c r="AOI138" s="87"/>
      <c r="AOJ138" s="87"/>
      <c r="AOK138" s="87"/>
      <c r="AOL138" s="87"/>
      <c r="AOM138" s="87"/>
      <c r="AON138" s="87"/>
      <c r="AOO138" s="87"/>
      <c r="AOP138" s="87"/>
      <c r="AOQ138" s="87"/>
      <c r="AOR138" s="87"/>
      <c r="AOS138" s="87"/>
      <c r="AOT138" s="87"/>
      <c r="AOU138" s="87"/>
      <c r="AOV138" s="87"/>
      <c r="AOW138" s="87"/>
      <c r="AOX138" s="87"/>
      <c r="AOY138" s="87"/>
      <c r="AOZ138" s="87"/>
      <c r="APA138" s="87"/>
      <c r="APB138" s="87"/>
      <c r="APC138" s="87"/>
      <c r="APD138" s="87"/>
      <c r="APE138" s="87"/>
      <c r="APF138" s="87"/>
      <c r="APG138" s="87"/>
      <c r="APH138" s="87"/>
      <c r="API138" s="87"/>
      <c r="APJ138" s="87"/>
      <c r="APK138" s="87"/>
      <c r="APL138" s="87"/>
      <c r="APM138" s="87"/>
      <c r="APN138" s="87"/>
      <c r="APO138" s="87"/>
      <c r="APP138" s="87"/>
      <c r="APQ138" s="87"/>
      <c r="APR138" s="87"/>
      <c r="APS138" s="87"/>
      <c r="APT138" s="87"/>
      <c r="APU138" s="87"/>
      <c r="APV138" s="87"/>
      <c r="APW138" s="87"/>
      <c r="APX138" s="87"/>
      <c r="APY138" s="87"/>
      <c r="APZ138" s="87"/>
      <c r="AQA138" s="87"/>
      <c r="AQB138" s="87"/>
      <c r="AQC138" s="87"/>
      <c r="AQD138" s="87"/>
      <c r="AQE138" s="87"/>
      <c r="AQF138" s="87"/>
      <c r="AQG138" s="87"/>
      <c r="AQH138" s="87"/>
      <c r="AQI138" s="87"/>
      <c r="AQJ138" s="87"/>
      <c r="AQK138" s="87"/>
      <c r="AQL138" s="87"/>
      <c r="AQM138" s="87"/>
      <c r="AQN138" s="87"/>
      <c r="AQO138" s="87"/>
      <c r="AQP138" s="87"/>
      <c r="AQQ138" s="87"/>
      <c r="AQR138" s="87"/>
      <c r="AQS138" s="87"/>
      <c r="AQT138" s="87"/>
      <c r="AQU138" s="87"/>
      <c r="AQV138" s="87"/>
      <c r="AQW138" s="87"/>
      <c r="AQX138" s="87"/>
      <c r="AQY138" s="87"/>
      <c r="AQZ138" s="87"/>
      <c r="ARA138" s="87"/>
      <c r="ARB138" s="87"/>
      <c r="ARC138" s="87"/>
      <c r="ARD138" s="87"/>
      <c r="ARE138" s="87"/>
      <c r="ARF138" s="87"/>
      <c r="ARG138" s="87"/>
      <c r="ARH138" s="87"/>
      <c r="ARI138" s="87"/>
      <c r="ARJ138" s="87"/>
      <c r="ARK138" s="87"/>
      <c r="ARL138" s="87"/>
      <c r="ARM138" s="87"/>
      <c r="ARN138" s="87"/>
      <c r="ARO138" s="87"/>
      <c r="ARP138" s="87"/>
      <c r="ARQ138" s="87"/>
      <c r="ARR138" s="87"/>
      <c r="ARS138" s="87"/>
      <c r="ART138" s="87"/>
      <c r="ARU138" s="87"/>
      <c r="ARV138" s="87"/>
      <c r="ARW138" s="87"/>
      <c r="ARX138" s="87"/>
      <c r="ARY138" s="87"/>
      <c r="ARZ138" s="87"/>
      <c r="ASA138" s="87"/>
      <c r="ASB138" s="87"/>
      <c r="ASC138" s="87"/>
      <c r="ASD138" s="87"/>
      <c r="ASE138" s="87"/>
      <c r="ASF138" s="87"/>
      <c r="ASG138" s="87"/>
      <c r="ASH138" s="87"/>
      <c r="ASI138" s="87"/>
      <c r="ASJ138" s="87"/>
      <c r="ASK138" s="87"/>
      <c r="ASL138" s="87"/>
      <c r="ASM138" s="87"/>
      <c r="ASN138" s="87"/>
      <c r="ASO138" s="87"/>
      <c r="ASP138" s="87"/>
      <c r="ASQ138" s="87"/>
      <c r="ASR138" s="87"/>
      <c r="ASS138" s="87"/>
      <c r="AST138" s="87"/>
      <c r="ASU138" s="87"/>
      <c r="ASV138" s="87"/>
      <c r="ASW138" s="87"/>
      <c r="ASX138" s="87"/>
      <c r="ASY138" s="87"/>
      <c r="ASZ138" s="87"/>
      <c r="ATA138" s="87"/>
      <c r="ATB138" s="87"/>
      <c r="ATC138" s="87"/>
      <c r="ATD138" s="87"/>
      <c r="ATE138" s="87"/>
      <c r="ATF138" s="87"/>
      <c r="ATG138" s="87"/>
      <c r="ATH138" s="87"/>
      <c r="ATI138" s="87"/>
      <c r="ATJ138" s="87"/>
      <c r="ATK138" s="87"/>
      <c r="ATL138" s="87"/>
      <c r="ATM138" s="87"/>
      <c r="ATN138" s="87"/>
      <c r="ATO138" s="87"/>
      <c r="ATP138" s="87"/>
      <c r="ATQ138" s="87"/>
      <c r="ATR138" s="87"/>
      <c r="ATS138" s="87"/>
      <c r="ATT138" s="87"/>
      <c r="ATU138" s="87"/>
      <c r="ATV138" s="87"/>
      <c r="ATW138" s="87"/>
      <c r="ATX138" s="87"/>
      <c r="ATY138" s="87"/>
      <c r="ATZ138" s="87"/>
      <c r="AUA138" s="87"/>
      <c r="AUB138" s="87"/>
      <c r="AUC138" s="87"/>
      <c r="AUD138" s="87"/>
      <c r="AUE138" s="87"/>
      <c r="AUF138" s="87"/>
      <c r="AUG138" s="87"/>
      <c r="AUH138" s="87"/>
      <c r="AUI138" s="87"/>
      <c r="AUJ138" s="87"/>
      <c r="AUK138" s="87"/>
      <c r="AUL138" s="87"/>
      <c r="AUM138" s="87"/>
      <c r="AUN138" s="87"/>
      <c r="AUO138" s="87"/>
      <c r="AUP138" s="87"/>
      <c r="AUQ138" s="87"/>
      <c r="AUR138" s="87"/>
      <c r="AUS138" s="87"/>
      <c r="AUT138" s="87"/>
      <c r="AUU138" s="87"/>
      <c r="AUV138" s="87"/>
      <c r="AUW138" s="87"/>
      <c r="AUX138" s="87"/>
      <c r="AUY138" s="87"/>
      <c r="AUZ138" s="87"/>
      <c r="AVA138" s="87"/>
      <c r="AVB138" s="87"/>
      <c r="AVC138" s="87"/>
      <c r="AVD138" s="87"/>
      <c r="AVE138" s="87"/>
      <c r="AVF138" s="87"/>
      <c r="AVG138" s="87"/>
      <c r="AVH138" s="87"/>
      <c r="AVI138" s="87"/>
      <c r="AVJ138" s="87"/>
      <c r="AVK138" s="87"/>
      <c r="AVL138" s="87"/>
      <c r="AVM138" s="87"/>
      <c r="AVN138" s="87"/>
      <c r="AVO138" s="87"/>
      <c r="AVP138" s="87"/>
      <c r="AVQ138" s="87"/>
      <c r="AVR138" s="87"/>
      <c r="AVS138" s="87"/>
      <c r="AVT138" s="87"/>
      <c r="AVU138" s="87"/>
      <c r="AVV138" s="87"/>
      <c r="AVW138" s="87"/>
      <c r="AVX138" s="87"/>
      <c r="AVY138" s="87"/>
      <c r="AVZ138" s="87"/>
      <c r="AWA138" s="87"/>
      <c r="AWB138" s="87"/>
      <c r="AWC138" s="87"/>
      <c r="AWD138" s="87"/>
      <c r="AWE138" s="87"/>
      <c r="AWF138" s="87"/>
      <c r="AWG138" s="87"/>
      <c r="AWH138" s="87"/>
      <c r="AWI138" s="87"/>
      <c r="AWJ138" s="87"/>
      <c r="AWK138" s="87"/>
      <c r="AWL138" s="87"/>
      <c r="AWM138" s="87"/>
      <c r="AWN138" s="87"/>
      <c r="AWO138" s="87"/>
      <c r="AWP138" s="87"/>
      <c r="AWQ138" s="87"/>
      <c r="AWR138" s="87"/>
      <c r="AWS138" s="87"/>
      <c r="AWT138" s="87"/>
      <c r="AWU138" s="87"/>
      <c r="AWV138" s="87"/>
      <c r="AWW138" s="87"/>
      <c r="AWX138" s="87"/>
      <c r="AWY138" s="87"/>
      <c r="AWZ138" s="87"/>
      <c r="AXA138" s="87"/>
      <c r="AXB138" s="87"/>
      <c r="AXC138" s="87"/>
      <c r="AXD138" s="87"/>
      <c r="AXE138" s="87"/>
      <c r="AXF138" s="87"/>
      <c r="AXG138" s="87"/>
      <c r="AXH138" s="87"/>
      <c r="AXI138" s="87"/>
      <c r="AXJ138" s="87"/>
      <c r="AXK138" s="87"/>
      <c r="AXL138" s="87"/>
      <c r="AXM138" s="87"/>
      <c r="AXN138" s="87"/>
      <c r="AXO138" s="87"/>
      <c r="AXP138" s="87"/>
      <c r="AXQ138" s="87"/>
      <c r="AXR138" s="87"/>
      <c r="AXS138" s="87"/>
      <c r="AXT138" s="87"/>
      <c r="AXU138" s="87"/>
      <c r="AXV138" s="87"/>
      <c r="AXW138" s="87"/>
      <c r="AXX138" s="87"/>
      <c r="AXY138" s="87"/>
      <c r="AXZ138" s="87"/>
      <c r="AYA138" s="87"/>
      <c r="AYB138" s="87"/>
      <c r="AYC138" s="87"/>
      <c r="AYD138" s="87"/>
      <c r="AYE138" s="87"/>
      <c r="AYF138" s="87"/>
      <c r="AYG138" s="87"/>
      <c r="AYH138" s="87"/>
      <c r="AYI138" s="87"/>
      <c r="AYJ138" s="87"/>
      <c r="AYK138" s="87"/>
      <c r="AYL138" s="87"/>
      <c r="AYM138" s="87"/>
      <c r="AYN138" s="87"/>
      <c r="AYO138" s="87"/>
      <c r="AYP138" s="87"/>
      <c r="AYQ138" s="87"/>
      <c r="AYR138" s="87"/>
      <c r="AYS138" s="87"/>
      <c r="AYT138" s="87"/>
      <c r="AYU138" s="87"/>
      <c r="AYV138" s="87"/>
      <c r="AYW138" s="87"/>
      <c r="AYX138" s="87"/>
      <c r="AYY138" s="87"/>
      <c r="AYZ138" s="87"/>
      <c r="AZA138" s="87"/>
      <c r="AZB138" s="87"/>
      <c r="AZC138" s="87"/>
      <c r="AZD138" s="87"/>
      <c r="AZE138" s="87"/>
      <c r="AZF138" s="87"/>
      <c r="AZG138" s="87"/>
      <c r="AZH138" s="87"/>
      <c r="AZI138" s="87"/>
      <c r="AZJ138" s="87"/>
      <c r="AZK138" s="87"/>
      <c r="AZL138" s="87"/>
      <c r="AZM138" s="87"/>
      <c r="AZN138" s="87"/>
      <c r="AZO138" s="87"/>
      <c r="AZP138" s="87"/>
      <c r="AZQ138" s="87"/>
      <c r="AZR138" s="87"/>
      <c r="AZS138" s="87"/>
      <c r="AZT138" s="87"/>
      <c r="AZU138" s="87"/>
      <c r="AZV138" s="87"/>
      <c r="AZW138" s="87"/>
      <c r="AZX138" s="87"/>
      <c r="AZY138" s="87"/>
      <c r="AZZ138" s="87"/>
      <c r="BAA138" s="87"/>
      <c r="BAB138" s="87"/>
      <c r="BAC138" s="87"/>
      <c r="BAD138" s="87"/>
      <c r="BAE138" s="87"/>
      <c r="BAF138" s="87"/>
      <c r="BAG138" s="87"/>
      <c r="BAH138" s="87"/>
      <c r="BAI138" s="87"/>
      <c r="BAJ138" s="87"/>
      <c r="BAK138" s="87"/>
      <c r="BAL138" s="87"/>
      <c r="BAM138" s="87"/>
      <c r="BAN138" s="87"/>
      <c r="BAO138" s="87"/>
      <c r="BAP138" s="87"/>
      <c r="BAQ138" s="87"/>
      <c r="BAR138" s="87"/>
      <c r="BAS138" s="87"/>
      <c r="BAT138" s="87"/>
      <c r="BAU138" s="87"/>
      <c r="BAV138" s="87"/>
      <c r="BAW138" s="87"/>
      <c r="BAX138" s="87"/>
      <c r="BAY138" s="87"/>
      <c r="BAZ138" s="87"/>
      <c r="BBA138" s="87"/>
      <c r="BBB138" s="87"/>
      <c r="BBC138" s="87"/>
      <c r="BBD138" s="87"/>
      <c r="BBE138" s="87"/>
      <c r="BBF138" s="87"/>
      <c r="BBG138" s="87"/>
      <c r="BBH138" s="87"/>
      <c r="BBI138" s="87"/>
      <c r="BBJ138" s="87"/>
      <c r="BBK138" s="87"/>
      <c r="BBL138" s="87"/>
      <c r="BBM138" s="87"/>
      <c r="BBN138" s="87"/>
      <c r="BBO138" s="87"/>
      <c r="BBP138" s="87"/>
      <c r="BBQ138" s="87"/>
      <c r="BBR138" s="87"/>
      <c r="BBS138" s="87"/>
      <c r="BBT138" s="87"/>
      <c r="BBU138" s="87"/>
      <c r="BBV138" s="87"/>
      <c r="BBW138" s="87"/>
      <c r="BBX138" s="87"/>
      <c r="BBY138" s="87"/>
      <c r="BBZ138" s="87"/>
      <c r="BCA138" s="87"/>
      <c r="BCB138" s="87"/>
      <c r="BCC138" s="87"/>
      <c r="BCD138" s="87"/>
      <c r="BCE138" s="87"/>
      <c r="BCF138" s="87"/>
      <c r="BCG138" s="87"/>
      <c r="BCH138" s="87"/>
      <c r="BCI138" s="87"/>
      <c r="BCJ138" s="87"/>
      <c r="BCK138" s="87"/>
      <c r="BCL138" s="87"/>
      <c r="BCM138" s="87"/>
      <c r="BCN138" s="87"/>
      <c r="BCO138" s="87"/>
      <c r="BCP138" s="87"/>
      <c r="BCQ138" s="87"/>
      <c r="BCR138" s="87"/>
      <c r="BCS138" s="87"/>
      <c r="BCT138" s="87"/>
      <c r="BCU138" s="87"/>
      <c r="BCV138" s="87"/>
      <c r="BCW138" s="87"/>
      <c r="BCX138" s="87"/>
      <c r="BCY138" s="87"/>
      <c r="BCZ138" s="87"/>
      <c r="BDA138" s="87"/>
      <c r="BDB138" s="87"/>
      <c r="BDC138" s="87"/>
      <c r="BDD138" s="87"/>
      <c r="BDE138" s="87"/>
      <c r="BDF138" s="87"/>
      <c r="BDG138" s="87"/>
      <c r="BDH138" s="87"/>
      <c r="BDI138" s="87"/>
      <c r="BDJ138" s="87"/>
      <c r="BDK138" s="87"/>
      <c r="BDL138" s="87"/>
      <c r="BDM138" s="87"/>
      <c r="BDN138" s="87"/>
      <c r="BDO138" s="87"/>
      <c r="BDP138" s="87"/>
      <c r="BDQ138" s="87"/>
      <c r="BDR138" s="87"/>
      <c r="BDS138" s="87"/>
      <c r="BDT138" s="87"/>
      <c r="BDU138" s="87"/>
      <c r="BDV138" s="87"/>
      <c r="BDW138" s="87"/>
      <c r="BDX138" s="87"/>
      <c r="BDY138" s="87"/>
      <c r="BDZ138" s="87"/>
      <c r="BEA138" s="87"/>
      <c r="BEB138" s="87"/>
      <c r="BEC138" s="87"/>
      <c r="BED138" s="87"/>
      <c r="BEE138" s="87"/>
      <c r="BEF138" s="87"/>
      <c r="BEG138" s="87"/>
      <c r="BEH138" s="87"/>
      <c r="BEI138" s="87"/>
      <c r="BEJ138" s="87"/>
      <c r="BEK138" s="87"/>
      <c r="BEL138" s="87"/>
      <c r="BEM138" s="87"/>
      <c r="BEN138" s="87"/>
      <c r="BEO138" s="87"/>
      <c r="BEP138" s="87"/>
      <c r="BEQ138" s="87"/>
      <c r="BER138" s="87"/>
      <c r="BES138" s="87"/>
      <c r="BET138" s="87"/>
      <c r="BEU138" s="87"/>
      <c r="BEV138" s="87"/>
      <c r="BEW138" s="87"/>
      <c r="BEX138" s="87"/>
      <c r="BEY138" s="87"/>
      <c r="BEZ138" s="87"/>
      <c r="BFA138" s="87"/>
      <c r="BFB138" s="87"/>
      <c r="BFC138" s="87"/>
      <c r="BFD138" s="87"/>
      <c r="BFE138" s="87"/>
      <c r="BFF138" s="87"/>
      <c r="BFG138" s="87"/>
      <c r="BFH138" s="87"/>
      <c r="BFI138" s="87"/>
      <c r="BFJ138" s="87"/>
      <c r="BFK138" s="87"/>
      <c r="BFL138" s="87"/>
      <c r="BFM138" s="87"/>
      <c r="BFN138" s="87"/>
      <c r="BFO138" s="87"/>
      <c r="BFP138" s="87"/>
      <c r="BFQ138" s="87"/>
      <c r="BFR138" s="87"/>
      <c r="BFS138" s="87"/>
      <c r="BFT138" s="87"/>
      <c r="BFU138" s="87"/>
      <c r="BFV138" s="87"/>
      <c r="BFW138" s="87"/>
      <c r="BFX138" s="87"/>
      <c r="BFY138" s="87"/>
      <c r="BFZ138" s="87"/>
      <c r="BGA138" s="87"/>
      <c r="BGB138" s="87"/>
      <c r="BGC138" s="87"/>
      <c r="BGD138" s="87"/>
      <c r="BGE138" s="87"/>
      <c r="BGF138" s="87"/>
      <c r="BGG138" s="87"/>
      <c r="BGH138" s="87"/>
      <c r="BGI138" s="87"/>
      <c r="BGJ138" s="87"/>
      <c r="BGK138" s="87"/>
      <c r="BGL138" s="87"/>
      <c r="BGM138" s="87"/>
      <c r="BGN138" s="87"/>
      <c r="BGO138" s="87"/>
      <c r="BGP138" s="87"/>
      <c r="BGQ138" s="87"/>
      <c r="BGR138" s="87"/>
      <c r="BGS138" s="87"/>
      <c r="BGT138" s="87"/>
      <c r="BGU138" s="87"/>
      <c r="BGV138" s="87"/>
      <c r="BGW138" s="87"/>
      <c r="BGX138" s="87"/>
      <c r="BGY138" s="87"/>
      <c r="BGZ138" s="87"/>
      <c r="BHA138" s="87"/>
      <c r="BHB138" s="87"/>
      <c r="BHC138" s="87"/>
      <c r="BHD138" s="87"/>
      <c r="BHE138" s="87"/>
      <c r="BHF138" s="87"/>
      <c r="BHG138" s="87"/>
      <c r="BHH138" s="87"/>
      <c r="BHI138" s="87"/>
      <c r="BHJ138" s="87"/>
      <c r="BHK138" s="87"/>
      <c r="BHL138" s="87"/>
      <c r="BHM138" s="87"/>
      <c r="BHN138" s="87"/>
      <c r="BHO138" s="87"/>
      <c r="BHP138" s="87"/>
      <c r="BHQ138" s="87"/>
      <c r="BHR138" s="87"/>
      <c r="BHS138" s="87"/>
      <c r="BHT138" s="87"/>
      <c r="BHU138" s="87"/>
      <c r="BHV138" s="87"/>
      <c r="BHW138" s="87"/>
      <c r="BHX138" s="87"/>
      <c r="BHY138" s="87"/>
      <c r="BHZ138" s="87"/>
      <c r="BIA138" s="87"/>
      <c r="BIB138" s="87"/>
      <c r="BIC138" s="87"/>
      <c r="BID138" s="87"/>
      <c r="BIE138" s="87"/>
      <c r="BIF138" s="87"/>
      <c r="BIG138" s="87"/>
      <c r="BIH138" s="87"/>
      <c r="BII138" s="87"/>
      <c r="BIJ138" s="87"/>
      <c r="BIK138" s="87"/>
      <c r="BIL138" s="87"/>
      <c r="BIM138" s="87"/>
      <c r="BIN138" s="87"/>
      <c r="BIO138" s="87"/>
      <c r="BIP138" s="87"/>
      <c r="BIQ138" s="87"/>
      <c r="BIR138" s="87"/>
      <c r="BIS138" s="87"/>
      <c r="BIT138" s="87"/>
      <c r="BIU138" s="87"/>
      <c r="BIV138" s="87"/>
      <c r="BIW138" s="87"/>
      <c r="BIX138" s="87"/>
      <c r="BIY138" s="87"/>
      <c r="BIZ138" s="87"/>
      <c r="BJA138" s="87"/>
      <c r="BJB138" s="87"/>
      <c r="BJC138" s="87"/>
      <c r="BJD138" s="87"/>
      <c r="BJE138" s="87"/>
      <c r="BJF138" s="87"/>
      <c r="BJG138" s="87"/>
      <c r="BJH138" s="87"/>
      <c r="BJI138" s="87"/>
      <c r="BJJ138" s="87"/>
      <c r="BJK138" s="87"/>
      <c r="BJL138" s="87"/>
      <c r="BJM138" s="87"/>
      <c r="BJN138" s="87"/>
      <c r="BJO138" s="87"/>
      <c r="BJP138" s="87"/>
      <c r="BJQ138" s="87"/>
      <c r="BJR138" s="87"/>
      <c r="BJS138" s="87"/>
      <c r="BJT138" s="87"/>
      <c r="BJU138" s="87"/>
      <c r="BJV138" s="87"/>
      <c r="BJW138" s="87"/>
      <c r="BJX138" s="87"/>
      <c r="BJY138" s="87"/>
      <c r="BJZ138" s="87"/>
      <c r="BKA138" s="87"/>
      <c r="BKB138" s="87"/>
      <c r="BKC138" s="87"/>
      <c r="BKD138" s="87"/>
      <c r="BKE138" s="87"/>
      <c r="BKF138" s="87"/>
      <c r="BKG138" s="87"/>
      <c r="BKH138" s="87"/>
      <c r="BKI138" s="87"/>
      <c r="BKJ138" s="87"/>
      <c r="BKK138" s="87"/>
      <c r="BKL138" s="87"/>
      <c r="BKM138" s="87"/>
      <c r="BKN138" s="87"/>
      <c r="BKO138" s="87"/>
      <c r="BKP138" s="87"/>
      <c r="BKQ138" s="87"/>
      <c r="BKR138" s="87"/>
      <c r="BKS138" s="87"/>
      <c r="BKT138" s="87"/>
      <c r="BKU138" s="87"/>
      <c r="BKV138" s="87"/>
      <c r="BKW138" s="87"/>
      <c r="BKX138" s="87"/>
      <c r="BKY138" s="87"/>
      <c r="BKZ138" s="87"/>
      <c r="BLA138" s="87"/>
      <c r="BLB138" s="87"/>
      <c r="BLC138" s="87"/>
      <c r="BLD138" s="87"/>
      <c r="BLE138" s="87"/>
      <c r="BLF138" s="87"/>
      <c r="BLG138" s="87"/>
      <c r="BLH138" s="87"/>
      <c r="BLI138" s="87"/>
      <c r="BLJ138" s="87"/>
      <c r="BLK138" s="87"/>
      <c r="BLL138" s="87"/>
      <c r="BLM138" s="87"/>
      <c r="BLN138" s="87"/>
      <c r="BLO138" s="87"/>
      <c r="BLP138" s="87"/>
      <c r="BLQ138" s="87"/>
      <c r="BLR138" s="87"/>
      <c r="BLS138" s="87"/>
      <c r="BLT138" s="87"/>
      <c r="BLU138" s="87"/>
      <c r="BLV138" s="87"/>
      <c r="BLW138" s="87"/>
      <c r="BLX138" s="87"/>
      <c r="BLY138" s="87"/>
      <c r="BLZ138" s="87"/>
      <c r="BMA138" s="87"/>
      <c r="BMB138" s="87"/>
      <c r="BMC138" s="87"/>
      <c r="BMD138" s="87"/>
      <c r="BME138" s="87"/>
      <c r="BMF138" s="87"/>
      <c r="BMG138" s="87"/>
      <c r="BMH138" s="87"/>
      <c r="BMI138" s="87"/>
      <c r="BMJ138" s="87"/>
      <c r="BMK138" s="87"/>
      <c r="BML138" s="87"/>
      <c r="BMM138" s="87"/>
      <c r="BMN138" s="87"/>
      <c r="BMO138" s="87"/>
      <c r="BMP138" s="87"/>
      <c r="BMQ138" s="87"/>
      <c r="BMR138" s="87"/>
      <c r="BMS138" s="87"/>
      <c r="BMT138" s="87"/>
      <c r="BMU138" s="87"/>
      <c r="BMV138" s="87"/>
      <c r="BMW138" s="87"/>
      <c r="BMX138" s="87"/>
      <c r="BMY138" s="87"/>
      <c r="BMZ138" s="87"/>
      <c r="BNA138" s="87"/>
      <c r="BNB138" s="87"/>
      <c r="BNC138" s="87"/>
      <c r="BND138" s="87"/>
      <c r="BNE138" s="87"/>
      <c r="BNF138" s="87"/>
      <c r="BNG138" s="87"/>
      <c r="BNH138" s="87"/>
      <c r="BNI138" s="87"/>
      <c r="BNJ138" s="87"/>
      <c r="BNK138" s="87"/>
      <c r="BNL138" s="87"/>
      <c r="BNM138" s="87"/>
      <c r="BNN138" s="87"/>
      <c r="BNO138" s="87"/>
      <c r="BNP138" s="87"/>
      <c r="BNQ138" s="87"/>
      <c r="BNR138" s="87"/>
      <c r="BNS138" s="87"/>
      <c r="BNT138" s="87"/>
      <c r="BNU138" s="87"/>
      <c r="BNV138" s="87"/>
      <c r="BNW138" s="87"/>
      <c r="BNX138" s="87"/>
      <c r="BNY138" s="87"/>
      <c r="BNZ138" s="87"/>
      <c r="BOA138" s="87"/>
      <c r="BOB138" s="87"/>
      <c r="BOC138" s="87"/>
      <c r="BOD138" s="87"/>
      <c r="BOE138" s="87"/>
      <c r="BOF138" s="87"/>
      <c r="BOG138" s="87"/>
      <c r="BOH138" s="87"/>
      <c r="BOI138" s="87"/>
      <c r="BOJ138" s="87"/>
      <c r="BOK138" s="87"/>
      <c r="BOL138" s="87"/>
      <c r="BOM138" s="87"/>
      <c r="BON138" s="87"/>
      <c r="BOO138" s="87"/>
      <c r="BOP138" s="87"/>
      <c r="BOQ138" s="87"/>
      <c r="BOR138" s="87"/>
      <c r="BOS138" s="87"/>
      <c r="BOT138" s="87"/>
      <c r="BOU138" s="87"/>
      <c r="BOV138" s="87"/>
      <c r="BOW138" s="87"/>
      <c r="BOX138" s="87"/>
      <c r="BOY138" s="87"/>
      <c r="BOZ138" s="87"/>
      <c r="BPA138" s="87"/>
      <c r="BPB138" s="87"/>
      <c r="BPC138" s="87"/>
      <c r="BPD138" s="87"/>
      <c r="BPE138" s="87"/>
      <c r="BPF138" s="87"/>
      <c r="BPG138" s="87"/>
      <c r="BPH138" s="87"/>
      <c r="BPI138" s="87"/>
      <c r="BPJ138" s="87"/>
      <c r="BPK138" s="87"/>
      <c r="BPL138" s="87"/>
      <c r="BPM138" s="87"/>
      <c r="BPN138" s="87"/>
      <c r="BPO138" s="87"/>
      <c r="BPP138" s="87"/>
      <c r="BPQ138" s="87"/>
      <c r="BPR138" s="87"/>
      <c r="BPS138" s="87"/>
      <c r="BPT138" s="87"/>
      <c r="BPU138" s="87"/>
      <c r="BPV138" s="87"/>
      <c r="BPW138" s="87"/>
      <c r="BPX138" s="87"/>
      <c r="BPY138" s="87"/>
      <c r="BPZ138" s="87"/>
      <c r="BQA138" s="87"/>
      <c r="BQB138" s="87"/>
      <c r="BQC138" s="87"/>
      <c r="BQD138" s="87"/>
      <c r="BQE138" s="87"/>
      <c r="BQF138" s="87"/>
      <c r="BQG138" s="87"/>
      <c r="BQH138" s="87"/>
      <c r="BQI138" s="87"/>
      <c r="BQJ138" s="87"/>
      <c r="BQK138" s="87"/>
      <c r="BQL138" s="87"/>
      <c r="BQM138" s="87"/>
      <c r="BQN138" s="87"/>
      <c r="BQO138" s="87"/>
      <c r="BQP138" s="87"/>
      <c r="BQQ138" s="87"/>
      <c r="BQR138" s="87"/>
      <c r="BQS138" s="87"/>
      <c r="BQT138" s="87"/>
      <c r="BQU138" s="87"/>
      <c r="BQV138" s="87"/>
      <c r="BQW138" s="87"/>
      <c r="BQX138" s="87"/>
      <c r="BQY138" s="87"/>
      <c r="BQZ138" s="87"/>
      <c r="BRA138" s="87"/>
      <c r="BRB138" s="87"/>
      <c r="BRC138" s="87"/>
      <c r="BRD138" s="87"/>
      <c r="BRE138" s="87"/>
      <c r="BRF138" s="87"/>
      <c r="BRG138" s="87"/>
      <c r="BRH138" s="87"/>
      <c r="BRI138" s="87"/>
      <c r="BRJ138" s="87"/>
      <c r="BRK138" s="87"/>
      <c r="BRL138" s="87"/>
      <c r="BRM138" s="87"/>
      <c r="BRN138" s="87"/>
      <c r="BRO138" s="87"/>
      <c r="BRP138" s="87"/>
      <c r="BRQ138" s="87"/>
      <c r="BRR138" s="87"/>
      <c r="BRS138" s="87"/>
      <c r="BRT138" s="87"/>
      <c r="BRU138" s="87"/>
      <c r="BRV138" s="87"/>
      <c r="BRW138" s="87"/>
      <c r="BRX138" s="87"/>
      <c r="BRY138" s="87"/>
      <c r="BRZ138" s="87"/>
      <c r="BSA138" s="87"/>
      <c r="BSB138" s="87"/>
      <c r="BSC138" s="87"/>
      <c r="BSD138" s="87"/>
      <c r="BSE138" s="87"/>
      <c r="BSF138" s="87"/>
      <c r="BSG138" s="87"/>
      <c r="BSH138" s="87"/>
      <c r="BSI138" s="87"/>
      <c r="BSJ138" s="87"/>
      <c r="BSK138" s="87"/>
      <c r="BSL138" s="87"/>
      <c r="BSM138" s="87"/>
      <c r="BSN138" s="87"/>
      <c r="BSO138" s="87"/>
      <c r="BSP138" s="87"/>
      <c r="BSQ138" s="87"/>
      <c r="BSR138" s="87"/>
      <c r="BSS138" s="87"/>
      <c r="BST138" s="87"/>
      <c r="BSU138" s="87"/>
      <c r="BSV138" s="87"/>
      <c r="BSW138" s="87"/>
      <c r="BSX138" s="87"/>
      <c r="BSY138" s="87"/>
      <c r="BSZ138" s="87"/>
      <c r="BTA138" s="87"/>
      <c r="BTB138" s="87"/>
      <c r="BTC138" s="87"/>
      <c r="BTD138" s="87"/>
      <c r="BTE138" s="87"/>
      <c r="BTF138" s="87"/>
      <c r="BTG138" s="87"/>
      <c r="BTH138" s="87"/>
      <c r="BTI138" s="87"/>
      <c r="BTJ138" s="87"/>
      <c r="BTK138" s="87"/>
      <c r="BTL138" s="87"/>
      <c r="BTM138" s="87"/>
      <c r="BTN138" s="87"/>
      <c r="BTO138" s="87"/>
      <c r="BTP138" s="87"/>
      <c r="BTQ138" s="87"/>
      <c r="BTR138" s="87"/>
      <c r="BTS138" s="87"/>
      <c r="BTT138" s="87"/>
      <c r="BTU138" s="87"/>
      <c r="BTV138" s="87"/>
      <c r="BTW138" s="87"/>
      <c r="BTX138" s="87"/>
      <c r="BTY138" s="87"/>
      <c r="BTZ138" s="87"/>
      <c r="BUA138" s="87"/>
      <c r="BUB138" s="87"/>
      <c r="BUC138" s="87"/>
      <c r="BUD138" s="87"/>
      <c r="BUE138" s="87"/>
      <c r="BUF138" s="87"/>
      <c r="BUG138" s="87"/>
      <c r="BUH138" s="87"/>
      <c r="BUI138" s="87"/>
      <c r="BUJ138" s="87"/>
      <c r="BUK138" s="87"/>
      <c r="BUL138" s="87"/>
      <c r="BUM138" s="87"/>
      <c r="BUN138" s="87"/>
      <c r="BUO138" s="87"/>
      <c r="BUP138" s="87"/>
      <c r="BUQ138" s="87"/>
      <c r="BUR138" s="87"/>
      <c r="BUS138" s="87"/>
      <c r="BUT138" s="87"/>
      <c r="BUU138" s="87"/>
      <c r="BUV138" s="87"/>
      <c r="BUW138" s="87"/>
      <c r="BUX138" s="87"/>
      <c r="BUY138" s="87"/>
      <c r="BUZ138" s="87"/>
      <c r="BVA138" s="87"/>
      <c r="BVB138" s="87"/>
      <c r="BVC138" s="87"/>
      <c r="BVD138" s="87"/>
      <c r="BVE138" s="87"/>
      <c r="BVF138" s="87"/>
      <c r="BVG138" s="87"/>
      <c r="BVH138" s="87"/>
      <c r="BVI138" s="87"/>
      <c r="BVJ138" s="87"/>
      <c r="BVK138" s="87"/>
      <c r="BVL138" s="87"/>
      <c r="BVM138" s="87"/>
      <c r="BVN138" s="87"/>
      <c r="BVO138" s="87"/>
      <c r="BVP138" s="87"/>
      <c r="BVQ138" s="87"/>
      <c r="BVR138" s="87"/>
      <c r="BVS138" s="87"/>
      <c r="BVT138" s="87"/>
      <c r="BVU138" s="87"/>
      <c r="BVV138" s="87"/>
      <c r="BVW138" s="87"/>
      <c r="BVX138" s="87"/>
      <c r="BVY138" s="87"/>
      <c r="BVZ138" s="87"/>
      <c r="BWA138" s="87"/>
      <c r="BWB138" s="87"/>
      <c r="BWC138" s="87"/>
      <c r="BWD138" s="87"/>
      <c r="BWE138" s="87"/>
      <c r="BWF138" s="87"/>
      <c r="BWG138" s="87"/>
      <c r="BWH138" s="87"/>
      <c r="BWI138" s="87"/>
      <c r="BWJ138" s="87"/>
      <c r="BWK138" s="87"/>
      <c r="BWL138" s="87"/>
      <c r="BWM138" s="87"/>
      <c r="BWN138" s="87"/>
      <c r="BWO138" s="87"/>
      <c r="BWP138" s="87"/>
      <c r="BWQ138" s="87"/>
      <c r="BWR138" s="87"/>
      <c r="BWS138" s="87"/>
      <c r="BWT138" s="87"/>
      <c r="BWU138" s="87"/>
      <c r="BWV138" s="87"/>
      <c r="BWW138" s="87"/>
      <c r="BWX138" s="87"/>
      <c r="BWY138" s="87"/>
      <c r="BWZ138" s="87"/>
      <c r="BXA138" s="87"/>
      <c r="BXB138" s="87"/>
      <c r="BXC138" s="87"/>
      <c r="BXD138" s="87"/>
      <c r="BXE138" s="87"/>
      <c r="BXF138" s="87"/>
      <c r="BXG138" s="87"/>
      <c r="BXH138" s="87"/>
      <c r="BXI138" s="87"/>
      <c r="BXJ138" s="87"/>
      <c r="BXK138" s="87"/>
      <c r="BXL138" s="87"/>
      <c r="BXM138" s="87"/>
      <c r="BXN138" s="87"/>
      <c r="BXO138" s="87"/>
      <c r="BXP138" s="87"/>
      <c r="BXQ138" s="87"/>
      <c r="BXR138" s="87"/>
      <c r="BXS138" s="87"/>
      <c r="BXT138" s="87"/>
      <c r="BXU138" s="87"/>
      <c r="BXV138" s="87"/>
      <c r="BXW138" s="87"/>
      <c r="BXX138" s="87"/>
      <c r="BXY138" s="87"/>
      <c r="BXZ138" s="87"/>
      <c r="BYA138" s="87"/>
      <c r="BYB138" s="87"/>
      <c r="BYC138" s="87"/>
      <c r="BYD138" s="87"/>
      <c r="BYE138" s="87"/>
      <c r="BYF138" s="87"/>
      <c r="BYG138" s="87"/>
      <c r="BYH138" s="87"/>
      <c r="BYI138" s="87"/>
      <c r="BYJ138" s="87"/>
      <c r="BYK138" s="87"/>
      <c r="BYL138" s="87"/>
      <c r="BYM138" s="87"/>
      <c r="BYN138" s="87"/>
      <c r="BYO138" s="87"/>
      <c r="BYP138" s="87"/>
      <c r="BYQ138" s="87"/>
      <c r="BYR138" s="87"/>
      <c r="BYS138" s="87"/>
      <c r="BYT138" s="87"/>
      <c r="BYU138" s="87"/>
      <c r="BYV138" s="87"/>
      <c r="BYW138" s="87"/>
      <c r="BYX138" s="87"/>
      <c r="BYY138" s="87"/>
      <c r="BYZ138" s="87"/>
      <c r="BZA138" s="87"/>
      <c r="BZB138" s="87"/>
      <c r="BZC138" s="87"/>
      <c r="BZD138" s="87"/>
      <c r="BZE138" s="87"/>
      <c r="BZF138" s="87"/>
      <c r="BZG138" s="87"/>
      <c r="BZH138" s="87"/>
      <c r="BZI138" s="87"/>
      <c r="BZJ138" s="87"/>
      <c r="BZK138" s="87"/>
      <c r="BZL138" s="87"/>
      <c r="BZM138" s="87"/>
      <c r="BZN138" s="87"/>
      <c r="BZO138" s="87"/>
      <c r="BZP138" s="87"/>
      <c r="BZQ138" s="87"/>
      <c r="BZR138" s="87"/>
      <c r="BZS138" s="87"/>
      <c r="BZT138" s="87"/>
      <c r="BZU138" s="87"/>
      <c r="BZV138" s="87"/>
      <c r="BZW138" s="87"/>
      <c r="BZX138" s="87"/>
      <c r="BZY138" s="87"/>
      <c r="BZZ138" s="87"/>
      <c r="CAA138" s="87"/>
      <c r="CAB138" s="87"/>
      <c r="CAC138" s="87"/>
      <c r="CAD138" s="87"/>
      <c r="CAE138" s="87"/>
      <c r="CAF138" s="87"/>
      <c r="CAG138" s="87"/>
      <c r="CAH138" s="87"/>
      <c r="CAI138" s="87"/>
      <c r="CAJ138" s="87"/>
      <c r="CAK138" s="87"/>
      <c r="CAL138" s="87"/>
      <c r="CAM138" s="87"/>
      <c r="CAN138" s="87"/>
      <c r="CAO138" s="87"/>
      <c r="CAP138" s="87"/>
      <c r="CAQ138" s="87"/>
      <c r="CAR138" s="87"/>
      <c r="CAS138" s="87"/>
      <c r="CAT138" s="87"/>
      <c r="CAU138" s="87"/>
      <c r="CAV138" s="87"/>
      <c r="CAW138" s="87"/>
      <c r="CAX138" s="87"/>
      <c r="CAY138" s="87"/>
      <c r="CAZ138" s="87"/>
      <c r="CBA138" s="87"/>
      <c r="CBB138" s="87"/>
      <c r="CBC138" s="87"/>
      <c r="CBD138" s="87"/>
      <c r="CBE138" s="87"/>
      <c r="CBF138" s="87"/>
      <c r="CBG138" s="87"/>
      <c r="CBH138" s="87"/>
      <c r="CBI138" s="87"/>
      <c r="CBJ138" s="87"/>
      <c r="CBK138" s="87"/>
      <c r="CBL138" s="87"/>
      <c r="CBM138" s="87"/>
      <c r="CBN138" s="87"/>
      <c r="CBO138" s="87"/>
      <c r="CBP138" s="87"/>
      <c r="CBQ138" s="87"/>
      <c r="CBR138" s="87"/>
      <c r="CBS138" s="87"/>
      <c r="CBT138" s="87"/>
      <c r="CBU138" s="87"/>
      <c r="CBV138" s="87"/>
      <c r="CBW138" s="87"/>
      <c r="CBX138" s="87"/>
      <c r="CBY138" s="87"/>
      <c r="CBZ138" s="87"/>
      <c r="CCA138" s="87"/>
      <c r="CCB138" s="87"/>
      <c r="CCC138" s="87"/>
      <c r="CCD138" s="87"/>
      <c r="CCE138" s="87"/>
      <c r="CCF138" s="87"/>
      <c r="CCG138" s="87"/>
      <c r="CCH138" s="87"/>
      <c r="CCI138" s="87"/>
      <c r="CCJ138" s="87"/>
      <c r="CCK138" s="87"/>
      <c r="CCL138" s="87"/>
      <c r="CCM138" s="87"/>
      <c r="CCN138" s="87"/>
      <c r="CCO138" s="87"/>
      <c r="CCP138" s="87"/>
      <c r="CCQ138" s="87"/>
      <c r="CCR138" s="87"/>
      <c r="CCS138" s="87"/>
      <c r="CCT138" s="87"/>
      <c r="CCU138" s="87"/>
      <c r="CCV138" s="87"/>
      <c r="CCW138" s="87"/>
      <c r="CCX138" s="87"/>
      <c r="CCY138" s="87"/>
      <c r="CCZ138" s="87"/>
      <c r="CDA138" s="87"/>
      <c r="CDB138" s="87"/>
      <c r="CDC138" s="87"/>
      <c r="CDD138" s="87"/>
      <c r="CDE138" s="87"/>
      <c r="CDF138" s="87"/>
      <c r="CDG138" s="87"/>
      <c r="CDH138" s="87"/>
      <c r="CDI138" s="87"/>
      <c r="CDJ138" s="87"/>
      <c r="CDK138" s="87"/>
      <c r="CDL138" s="87"/>
      <c r="CDM138" s="87"/>
      <c r="CDN138" s="87"/>
      <c r="CDO138" s="87"/>
      <c r="CDP138" s="87"/>
      <c r="CDQ138" s="87"/>
      <c r="CDR138" s="87"/>
      <c r="CDS138" s="87"/>
      <c r="CDT138" s="87"/>
      <c r="CDU138" s="87"/>
      <c r="CDV138" s="87"/>
      <c r="CDW138" s="87"/>
      <c r="CDX138" s="87"/>
      <c r="CDY138" s="87"/>
      <c r="CDZ138" s="87"/>
      <c r="CEA138" s="87"/>
      <c r="CEB138" s="87"/>
      <c r="CEC138" s="87"/>
      <c r="CED138" s="87"/>
      <c r="CEE138" s="87"/>
      <c r="CEF138" s="87"/>
      <c r="CEG138" s="87"/>
      <c r="CEH138" s="87"/>
      <c r="CEI138" s="87"/>
      <c r="CEJ138" s="87"/>
      <c r="CEK138" s="87"/>
      <c r="CEL138" s="87"/>
      <c r="CEM138" s="87"/>
      <c r="CEN138" s="87"/>
      <c r="CEO138" s="87"/>
      <c r="CEP138" s="87"/>
      <c r="CEQ138" s="87"/>
      <c r="CER138" s="87"/>
      <c r="CES138" s="87"/>
      <c r="CET138" s="87"/>
      <c r="CEU138" s="87"/>
      <c r="CEV138" s="87"/>
      <c r="CEW138" s="87"/>
      <c r="CEX138" s="87"/>
      <c r="CEY138" s="87"/>
      <c r="CEZ138" s="87"/>
      <c r="CFA138" s="87"/>
      <c r="CFB138" s="87"/>
      <c r="CFC138" s="87"/>
      <c r="CFD138" s="87"/>
      <c r="CFE138" s="87"/>
      <c r="CFF138" s="87"/>
      <c r="CFG138" s="87"/>
      <c r="CFH138" s="87"/>
      <c r="CFI138" s="87"/>
      <c r="CFJ138" s="87"/>
      <c r="CFK138" s="87"/>
      <c r="CFL138" s="87"/>
      <c r="CFM138" s="87"/>
      <c r="CFN138" s="87"/>
      <c r="CFO138" s="87"/>
      <c r="CFP138" s="87"/>
      <c r="CFQ138" s="87"/>
      <c r="CFR138" s="87"/>
      <c r="CFS138" s="87"/>
      <c r="CFT138" s="87"/>
      <c r="CFU138" s="87"/>
      <c r="CFV138" s="87"/>
      <c r="CFW138" s="87"/>
      <c r="CFX138" s="87"/>
      <c r="CFY138" s="87"/>
      <c r="CFZ138" s="87"/>
      <c r="CGA138" s="87"/>
      <c r="CGB138" s="87"/>
      <c r="CGC138" s="87"/>
      <c r="CGD138" s="87"/>
      <c r="CGE138" s="87"/>
      <c r="CGF138" s="87"/>
      <c r="CGG138" s="87"/>
      <c r="CGH138" s="87"/>
      <c r="CGI138" s="87"/>
      <c r="CGJ138" s="87"/>
      <c r="CGK138" s="87"/>
      <c r="CGL138" s="87"/>
      <c r="CGM138" s="87"/>
      <c r="CGN138" s="87"/>
      <c r="CGO138" s="87"/>
      <c r="CGP138" s="87"/>
      <c r="CGQ138" s="87"/>
      <c r="CGR138" s="87"/>
      <c r="CGS138" s="87"/>
      <c r="CGT138" s="87"/>
      <c r="CGU138" s="87"/>
      <c r="CGV138" s="87"/>
      <c r="CGW138" s="87"/>
      <c r="CGX138" s="87"/>
      <c r="CGY138" s="87"/>
      <c r="CGZ138" s="87"/>
      <c r="CHA138" s="87"/>
      <c r="CHB138" s="87"/>
      <c r="CHC138" s="87"/>
      <c r="CHD138" s="87"/>
      <c r="CHE138" s="87"/>
      <c r="CHF138" s="87"/>
      <c r="CHG138" s="87"/>
      <c r="CHH138" s="87"/>
      <c r="CHI138" s="87"/>
      <c r="CHJ138" s="87"/>
      <c r="CHK138" s="87"/>
      <c r="CHL138" s="87"/>
      <c r="CHM138" s="87"/>
      <c r="CHN138" s="87"/>
      <c r="CHO138" s="87"/>
      <c r="CHP138" s="87"/>
      <c r="CHQ138" s="87"/>
      <c r="CHR138" s="87"/>
      <c r="CHS138" s="87"/>
      <c r="CHT138" s="87"/>
      <c r="CHU138" s="87"/>
      <c r="CHV138" s="87"/>
      <c r="CHW138" s="87"/>
      <c r="CHX138" s="87"/>
      <c r="CHY138" s="87"/>
      <c r="CHZ138" s="87"/>
      <c r="CIA138" s="87"/>
      <c r="CIB138" s="87"/>
      <c r="CIC138" s="87"/>
      <c r="CID138" s="87"/>
      <c r="CIE138" s="87"/>
      <c r="CIF138" s="87"/>
      <c r="CIG138" s="87"/>
      <c r="CIH138" s="87"/>
      <c r="CII138" s="87"/>
      <c r="CIJ138" s="87"/>
      <c r="CIK138" s="87"/>
      <c r="CIL138" s="87"/>
      <c r="CIM138" s="87"/>
      <c r="CIN138" s="87"/>
      <c r="CIO138" s="87"/>
      <c r="CIP138" s="87"/>
      <c r="CIQ138" s="87"/>
      <c r="CIR138" s="87"/>
      <c r="CIS138" s="87"/>
      <c r="CIT138" s="87"/>
      <c r="CIU138" s="87"/>
      <c r="CIV138" s="87"/>
      <c r="CIW138" s="87"/>
      <c r="CIX138" s="87"/>
      <c r="CIY138" s="87"/>
      <c r="CIZ138" s="87"/>
      <c r="CJA138" s="87"/>
      <c r="CJB138" s="87"/>
      <c r="CJC138" s="87"/>
      <c r="CJD138" s="87"/>
      <c r="CJE138" s="87"/>
      <c r="CJF138" s="87"/>
      <c r="CJG138" s="87"/>
      <c r="CJH138" s="87"/>
      <c r="CJI138" s="87"/>
      <c r="CJJ138" s="87"/>
      <c r="CJK138" s="87"/>
      <c r="CJL138" s="87"/>
      <c r="CJM138" s="87"/>
      <c r="CJN138" s="87"/>
      <c r="CJO138" s="87"/>
      <c r="CJP138" s="87"/>
      <c r="CJQ138" s="87"/>
      <c r="CJR138" s="87"/>
      <c r="CJS138" s="87"/>
      <c r="CJT138" s="87"/>
      <c r="CJU138" s="87"/>
      <c r="CJV138" s="87"/>
      <c r="CJW138" s="87"/>
      <c r="CJX138" s="87"/>
      <c r="CJY138" s="87"/>
      <c r="CJZ138" s="87"/>
      <c r="CKA138" s="87"/>
      <c r="CKB138" s="87"/>
      <c r="CKC138" s="87"/>
      <c r="CKD138" s="87"/>
      <c r="CKE138" s="87"/>
      <c r="CKF138" s="87"/>
      <c r="CKG138" s="87"/>
      <c r="CKH138" s="87"/>
      <c r="CKI138" s="87"/>
      <c r="CKJ138" s="87"/>
      <c r="CKK138" s="87"/>
      <c r="CKL138" s="87"/>
      <c r="CKM138" s="87"/>
      <c r="CKN138" s="87"/>
      <c r="CKO138" s="87"/>
      <c r="CKP138" s="87"/>
      <c r="CKQ138" s="87"/>
      <c r="CKR138" s="87"/>
      <c r="CKS138" s="87"/>
      <c r="CKT138" s="87"/>
      <c r="CKU138" s="87"/>
      <c r="CKV138" s="87"/>
      <c r="CKW138" s="87"/>
      <c r="CKX138" s="87"/>
      <c r="CKY138" s="87"/>
      <c r="CKZ138" s="87"/>
      <c r="CLA138" s="87"/>
      <c r="CLB138" s="87"/>
      <c r="CLC138" s="87"/>
      <c r="CLD138" s="87"/>
      <c r="CLE138" s="87"/>
      <c r="CLF138" s="87"/>
      <c r="CLG138" s="87"/>
      <c r="CLH138" s="87"/>
      <c r="CLI138" s="87"/>
      <c r="CLJ138" s="87"/>
      <c r="CLK138" s="87"/>
      <c r="CLL138" s="87"/>
      <c r="CLM138" s="87"/>
      <c r="CLN138" s="87"/>
      <c r="CLO138" s="87"/>
      <c r="CLP138" s="87"/>
      <c r="CLQ138" s="87"/>
      <c r="CLR138" s="87"/>
      <c r="CLS138" s="87"/>
      <c r="CLT138" s="87"/>
      <c r="CLU138" s="87"/>
      <c r="CLV138" s="87"/>
      <c r="CLW138" s="87"/>
      <c r="CLX138" s="87"/>
      <c r="CLY138" s="87"/>
      <c r="CLZ138" s="87"/>
      <c r="CMA138" s="87"/>
      <c r="CMB138" s="87"/>
      <c r="CMC138" s="87"/>
      <c r="CMD138" s="87"/>
      <c r="CME138" s="87"/>
      <c r="CMF138" s="87"/>
      <c r="CMG138" s="87"/>
      <c r="CMH138" s="87"/>
      <c r="CMI138" s="87"/>
      <c r="CMJ138" s="87"/>
      <c r="CMK138" s="87"/>
      <c r="CML138" s="87"/>
      <c r="CMM138" s="87"/>
      <c r="CMN138" s="87"/>
      <c r="CMO138" s="87"/>
      <c r="CMP138" s="87"/>
      <c r="CMQ138" s="87"/>
      <c r="CMR138" s="87"/>
      <c r="CMS138" s="87"/>
      <c r="CMT138" s="87"/>
      <c r="CMU138" s="87"/>
      <c r="CMV138" s="87"/>
      <c r="CMW138" s="87"/>
      <c r="CMX138" s="87"/>
      <c r="CMY138" s="87"/>
      <c r="CMZ138" s="87"/>
      <c r="CNA138" s="87"/>
      <c r="CNB138" s="87"/>
      <c r="CNC138" s="87"/>
      <c r="CND138" s="87"/>
      <c r="CNE138" s="87"/>
      <c r="CNF138" s="87"/>
      <c r="CNG138" s="87"/>
      <c r="CNH138" s="87"/>
      <c r="CNI138" s="87"/>
      <c r="CNJ138" s="87"/>
      <c r="CNK138" s="87"/>
      <c r="CNL138" s="87"/>
      <c r="CNM138" s="87"/>
      <c r="CNN138" s="87"/>
      <c r="CNO138" s="87"/>
      <c r="CNP138" s="87"/>
      <c r="CNQ138" s="87"/>
      <c r="CNR138" s="87"/>
      <c r="CNS138" s="87"/>
      <c r="CNT138" s="87"/>
      <c r="CNU138" s="87"/>
      <c r="CNV138" s="87"/>
      <c r="CNW138" s="87"/>
      <c r="CNX138" s="87"/>
      <c r="CNY138" s="87"/>
      <c r="CNZ138" s="87"/>
      <c r="COA138" s="87"/>
      <c r="COB138" s="87"/>
      <c r="COC138" s="87"/>
      <c r="COD138" s="87"/>
      <c r="COE138" s="87"/>
      <c r="COF138" s="87"/>
      <c r="COG138" s="87"/>
      <c r="COH138" s="87"/>
      <c r="COI138" s="87"/>
      <c r="COJ138" s="87"/>
      <c r="COK138" s="87"/>
      <c r="COL138" s="87"/>
      <c r="COM138" s="87"/>
      <c r="CON138" s="87"/>
      <c r="COO138" s="87"/>
      <c r="COP138" s="87"/>
      <c r="COQ138" s="87"/>
      <c r="COR138" s="87"/>
      <c r="COS138" s="87"/>
      <c r="COT138" s="87"/>
      <c r="COU138" s="87"/>
      <c r="COV138" s="87"/>
      <c r="COW138" s="87"/>
      <c r="COX138" s="87"/>
      <c r="COY138" s="87"/>
      <c r="COZ138" s="87"/>
      <c r="CPA138" s="87"/>
      <c r="CPB138" s="87"/>
      <c r="CPC138" s="87"/>
      <c r="CPD138" s="87"/>
      <c r="CPE138" s="87"/>
      <c r="CPF138" s="87"/>
      <c r="CPG138" s="87"/>
      <c r="CPH138" s="87"/>
      <c r="CPI138" s="87"/>
      <c r="CPJ138" s="87"/>
      <c r="CPK138" s="87"/>
      <c r="CPL138" s="87"/>
      <c r="CPM138" s="87"/>
      <c r="CPN138" s="87"/>
      <c r="CPO138" s="87"/>
      <c r="CPP138" s="87"/>
      <c r="CPQ138" s="87"/>
      <c r="CPR138" s="87"/>
      <c r="CPS138" s="87"/>
      <c r="CPT138" s="87"/>
      <c r="CPU138" s="87"/>
      <c r="CPV138" s="87"/>
      <c r="CPW138" s="87"/>
      <c r="CPX138" s="87"/>
      <c r="CPY138" s="87"/>
      <c r="CPZ138" s="87"/>
      <c r="CQA138" s="87"/>
      <c r="CQB138" s="87"/>
      <c r="CQC138" s="87"/>
      <c r="CQD138" s="87"/>
      <c r="CQE138" s="87"/>
      <c r="CQF138" s="87"/>
      <c r="CQG138" s="87"/>
      <c r="CQH138" s="87"/>
      <c r="CQI138" s="87"/>
      <c r="CQJ138" s="87"/>
      <c r="CQK138" s="87"/>
      <c r="CQL138" s="87"/>
      <c r="CQM138" s="87"/>
      <c r="CQN138" s="87"/>
      <c r="CQO138" s="87"/>
      <c r="CQP138" s="87"/>
      <c r="CQQ138" s="87"/>
      <c r="CQR138" s="87"/>
      <c r="CQS138" s="87"/>
      <c r="CQT138" s="87"/>
      <c r="CQU138" s="87"/>
      <c r="CQV138" s="87"/>
      <c r="CQW138" s="87"/>
      <c r="CQX138" s="87"/>
      <c r="CQY138" s="87"/>
      <c r="CQZ138" s="87"/>
      <c r="CRA138" s="87"/>
      <c r="CRB138" s="87"/>
      <c r="CRC138" s="87"/>
      <c r="CRD138" s="87"/>
      <c r="CRE138" s="87"/>
      <c r="CRF138" s="87"/>
      <c r="CRG138" s="87"/>
      <c r="CRH138" s="87"/>
      <c r="CRI138" s="87"/>
      <c r="CRJ138" s="87"/>
      <c r="CRK138" s="87"/>
      <c r="CRL138" s="87"/>
      <c r="CRM138" s="87"/>
      <c r="CRN138" s="87"/>
      <c r="CRO138" s="87"/>
      <c r="CRP138" s="87"/>
      <c r="CRQ138" s="87"/>
      <c r="CRR138" s="87"/>
      <c r="CRS138" s="87"/>
      <c r="CRT138" s="87"/>
      <c r="CRU138" s="87"/>
      <c r="CRV138" s="87"/>
      <c r="CRW138" s="87"/>
      <c r="CRX138" s="87"/>
      <c r="CRY138" s="87"/>
      <c r="CRZ138" s="87"/>
      <c r="CSA138" s="87"/>
      <c r="CSB138" s="87"/>
      <c r="CSC138" s="87"/>
      <c r="CSD138" s="87"/>
      <c r="CSE138" s="87"/>
      <c r="CSF138" s="87"/>
      <c r="CSG138" s="87"/>
      <c r="CSH138" s="87"/>
      <c r="CSI138" s="87"/>
      <c r="CSJ138" s="87"/>
      <c r="CSK138" s="87"/>
      <c r="CSL138" s="87"/>
      <c r="CSM138" s="87"/>
      <c r="CSN138" s="87"/>
      <c r="CSO138" s="87"/>
      <c r="CSP138" s="87"/>
      <c r="CSQ138" s="87"/>
      <c r="CSR138" s="87"/>
      <c r="CSS138" s="87"/>
      <c r="CST138" s="87"/>
      <c r="CSU138" s="87"/>
      <c r="CSV138" s="87"/>
      <c r="CSW138" s="87"/>
      <c r="CSX138" s="87"/>
      <c r="CSY138" s="87"/>
      <c r="CSZ138" s="87"/>
      <c r="CTA138" s="87"/>
      <c r="CTB138" s="87"/>
      <c r="CTC138" s="87"/>
      <c r="CTD138" s="87"/>
      <c r="CTE138" s="87"/>
      <c r="CTF138" s="87"/>
      <c r="CTG138" s="87"/>
      <c r="CTH138" s="87"/>
      <c r="CTI138" s="87"/>
      <c r="CTJ138" s="87"/>
      <c r="CTK138" s="87"/>
      <c r="CTL138" s="87"/>
      <c r="CTM138" s="87"/>
      <c r="CTN138" s="87"/>
      <c r="CTO138" s="87"/>
      <c r="CTP138" s="87"/>
      <c r="CTQ138" s="87"/>
      <c r="CTR138" s="87"/>
      <c r="CTS138" s="87"/>
      <c r="CTT138" s="87"/>
      <c r="CTU138" s="87"/>
      <c r="CTV138" s="87"/>
      <c r="CTW138" s="87"/>
      <c r="CTX138" s="87"/>
      <c r="CTY138" s="87"/>
      <c r="CTZ138" s="87"/>
      <c r="CUA138" s="87"/>
    </row>
    <row r="139" s="1" customFormat="1" ht="14.5" spans="1:2575">
      <c r="A139" s="2">
        <v>118</v>
      </c>
      <c r="B139" s="72">
        <v>15331153</v>
      </c>
      <c r="C139" s="73" t="s">
        <v>119</v>
      </c>
      <c r="D139" s="76" t="s">
        <v>26</v>
      </c>
      <c r="E139" s="42" t="s">
        <v>90</v>
      </c>
      <c r="F139" s="74">
        <v>67.5</v>
      </c>
      <c r="G139" s="74">
        <v>850</v>
      </c>
      <c r="H139" s="75">
        <f t="shared" si="8"/>
        <v>57375</v>
      </c>
      <c r="I139" s="86"/>
      <c r="J139" s="83">
        <v>4267</v>
      </c>
      <c r="K139" s="3"/>
      <c r="L139" s="3">
        <v>8.6</v>
      </c>
      <c r="M139" s="86"/>
      <c r="N139" s="86"/>
      <c r="O139" s="86"/>
      <c r="P139" s="86"/>
      <c r="Q139" s="86"/>
      <c r="R139" s="86"/>
      <c r="S139" s="86"/>
      <c r="T139" s="86"/>
      <c r="U139" s="86"/>
      <c r="V139" s="86"/>
      <c r="W139" s="86"/>
      <c r="X139" s="86"/>
      <c r="Y139" s="86"/>
      <c r="Z139" s="86"/>
      <c r="AA139" s="86"/>
      <c r="AB139" s="86"/>
      <c r="AC139" s="86"/>
      <c r="AD139" s="86"/>
      <c r="AE139" s="86"/>
      <c r="AF139" s="86"/>
      <c r="AG139" s="86"/>
      <c r="AH139" s="86"/>
      <c r="AI139" s="86"/>
      <c r="AJ139" s="86"/>
      <c r="AK139" s="86"/>
      <c r="AL139" s="86"/>
      <c r="AM139" s="86"/>
      <c r="AN139" s="86"/>
      <c r="AO139" s="86"/>
      <c r="AP139" s="86"/>
      <c r="AQ139" s="86"/>
      <c r="AR139" s="86"/>
      <c r="AS139" s="86"/>
      <c r="AT139" s="86"/>
      <c r="AU139" s="86"/>
      <c r="AV139" s="86"/>
      <c r="AW139" s="86"/>
      <c r="AX139" s="86"/>
      <c r="AY139" s="86"/>
      <c r="AZ139" s="86"/>
      <c r="BA139" s="86"/>
      <c r="BB139" s="86"/>
      <c r="BC139" s="86"/>
      <c r="BD139" s="86"/>
      <c r="BE139" s="86"/>
      <c r="BF139" s="86"/>
      <c r="BG139" s="86"/>
      <c r="BH139" s="86"/>
      <c r="BI139" s="86"/>
      <c r="BJ139" s="86"/>
      <c r="BK139" s="86"/>
      <c r="BL139" s="86"/>
      <c r="BM139" s="86"/>
      <c r="BN139" s="86"/>
      <c r="BO139" s="86"/>
      <c r="BP139" s="86"/>
      <c r="BQ139" s="86"/>
      <c r="BR139" s="86"/>
      <c r="BS139" s="86"/>
      <c r="BT139" s="86"/>
      <c r="BU139" s="86"/>
      <c r="BV139" s="86"/>
      <c r="BW139" s="86"/>
      <c r="BX139" s="86"/>
      <c r="BY139" s="86"/>
      <c r="BZ139" s="86"/>
      <c r="CA139" s="86"/>
      <c r="CB139" s="86"/>
      <c r="CC139" s="86"/>
      <c r="CD139" s="86"/>
      <c r="CE139" s="86"/>
      <c r="CF139" s="86"/>
      <c r="CG139" s="86"/>
      <c r="CH139" s="86"/>
      <c r="CI139" s="86"/>
      <c r="CJ139" s="86"/>
      <c r="CK139" s="86"/>
      <c r="CL139" s="86"/>
      <c r="CM139" s="86"/>
      <c r="CN139" s="86"/>
      <c r="CO139" s="86"/>
      <c r="CP139" s="86"/>
      <c r="CQ139" s="86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  <c r="DK139" s="87"/>
      <c r="DL139" s="87"/>
      <c r="DM139" s="87"/>
      <c r="DN139" s="87"/>
      <c r="DO139" s="87"/>
      <c r="DP139" s="87"/>
      <c r="DQ139" s="87"/>
      <c r="DR139" s="87"/>
      <c r="DS139" s="87"/>
      <c r="DT139" s="87"/>
      <c r="DU139" s="87"/>
      <c r="DV139" s="87"/>
      <c r="DW139" s="87"/>
      <c r="DX139" s="87"/>
      <c r="DY139" s="87"/>
      <c r="DZ139" s="87"/>
      <c r="EA139" s="87"/>
      <c r="EB139" s="87"/>
      <c r="EC139" s="87"/>
      <c r="ED139" s="87"/>
      <c r="EE139" s="87"/>
      <c r="EF139" s="87"/>
      <c r="EG139" s="87"/>
      <c r="EH139" s="87"/>
      <c r="EI139" s="87"/>
      <c r="EJ139" s="87"/>
      <c r="EK139" s="87"/>
      <c r="EL139" s="87"/>
      <c r="EM139" s="87"/>
      <c r="EN139" s="87"/>
      <c r="EO139" s="87"/>
      <c r="EP139" s="87"/>
      <c r="EQ139" s="87"/>
      <c r="ER139" s="87"/>
      <c r="ES139" s="87"/>
      <c r="ET139" s="87"/>
      <c r="EU139" s="87"/>
      <c r="EV139" s="87"/>
      <c r="EW139" s="87"/>
      <c r="EX139" s="87"/>
      <c r="EY139" s="87"/>
      <c r="EZ139" s="87"/>
      <c r="FA139" s="87"/>
      <c r="FB139" s="87"/>
      <c r="FC139" s="87"/>
      <c r="FD139" s="87"/>
      <c r="FE139" s="87"/>
      <c r="FF139" s="87"/>
      <c r="FG139" s="87"/>
      <c r="FH139" s="87"/>
      <c r="FI139" s="87"/>
      <c r="FJ139" s="87"/>
      <c r="FK139" s="87"/>
      <c r="FL139" s="87"/>
      <c r="FM139" s="87"/>
      <c r="FN139" s="87"/>
      <c r="FO139" s="87"/>
      <c r="FP139" s="87"/>
      <c r="FQ139" s="87"/>
      <c r="FR139" s="87"/>
      <c r="FS139" s="87"/>
      <c r="FT139" s="87"/>
      <c r="FU139" s="87"/>
      <c r="FV139" s="87"/>
      <c r="FW139" s="87"/>
      <c r="FX139" s="87"/>
      <c r="FY139" s="87"/>
      <c r="FZ139" s="87"/>
      <c r="GA139" s="87"/>
      <c r="GB139" s="87"/>
      <c r="GC139" s="87"/>
      <c r="GD139" s="87"/>
      <c r="GE139" s="87"/>
      <c r="GF139" s="87"/>
      <c r="GG139" s="87"/>
      <c r="GH139" s="87"/>
      <c r="GI139" s="87"/>
      <c r="GJ139" s="87"/>
      <c r="GK139" s="87"/>
      <c r="GL139" s="87"/>
      <c r="GM139" s="87"/>
      <c r="GN139" s="87"/>
      <c r="GO139" s="87"/>
      <c r="GP139" s="87"/>
      <c r="GQ139" s="87"/>
      <c r="GR139" s="87"/>
      <c r="GS139" s="87"/>
      <c r="GT139" s="87"/>
      <c r="GU139" s="87"/>
      <c r="GV139" s="87"/>
      <c r="GW139" s="87"/>
      <c r="GX139" s="87"/>
      <c r="GY139" s="87"/>
      <c r="GZ139" s="87"/>
      <c r="HA139" s="87"/>
      <c r="HB139" s="87"/>
      <c r="HC139" s="87"/>
      <c r="HD139" s="87"/>
      <c r="HE139" s="87"/>
      <c r="HF139" s="87"/>
      <c r="HG139" s="87"/>
      <c r="HH139" s="87"/>
      <c r="HI139" s="87"/>
      <c r="HJ139" s="87"/>
      <c r="HK139" s="87"/>
      <c r="HL139" s="87"/>
      <c r="HM139" s="87"/>
      <c r="HN139" s="87"/>
      <c r="HO139" s="87"/>
      <c r="HP139" s="87"/>
      <c r="HQ139" s="87"/>
      <c r="HR139" s="87"/>
      <c r="HS139" s="87"/>
      <c r="HT139" s="87"/>
      <c r="HU139" s="87"/>
      <c r="HV139" s="87"/>
      <c r="HW139" s="87"/>
      <c r="HX139" s="87"/>
      <c r="HY139" s="87"/>
      <c r="HZ139" s="87"/>
      <c r="IA139" s="87"/>
      <c r="IB139" s="87"/>
      <c r="IC139" s="87"/>
      <c r="ID139" s="87"/>
      <c r="IE139" s="87"/>
      <c r="IF139" s="87"/>
      <c r="IG139" s="87"/>
      <c r="IH139" s="87"/>
      <c r="II139" s="87"/>
      <c r="IJ139" s="87"/>
      <c r="IK139" s="87"/>
      <c r="IL139" s="87"/>
      <c r="IM139" s="87"/>
      <c r="IN139" s="87"/>
      <c r="IO139" s="87"/>
      <c r="IP139" s="87"/>
      <c r="IQ139" s="87"/>
      <c r="IR139" s="87"/>
      <c r="IS139" s="87"/>
      <c r="IT139" s="87"/>
      <c r="IU139" s="87"/>
      <c r="IV139" s="87"/>
      <c r="IW139" s="87"/>
      <c r="IX139" s="87"/>
      <c r="IY139" s="87"/>
      <c r="IZ139" s="87"/>
      <c r="JA139" s="87"/>
      <c r="JB139" s="87"/>
      <c r="JC139" s="87"/>
      <c r="JD139" s="87"/>
      <c r="JE139" s="87"/>
      <c r="JF139" s="87"/>
      <c r="JG139" s="87"/>
      <c r="JH139" s="87"/>
      <c r="JI139" s="87"/>
      <c r="JJ139" s="87"/>
      <c r="JK139" s="87"/>
      <c r="JL139" s="87"/>
      <c r="JM139" s="87"/>
      <c r="JN139" s="87"/>
      <c r="JO139" s="87"/>
      <c r="JP139" s="87"/>
      <c r="JQ139" s="87"/>
      <c r="JR139" s="87"/>
      <c r="JS139" s="87"/>
      <c r="JT139" s="87"/>
      <c r="JU139" s="87"/>
      <c r="JV139" s="87"/>
      <c r="JW139" s="87"/>
      <c r="JX139" s="87"/>
      <c r="JY139" s="87"/>
      <c r="JZ139" s="87"/>
      <c r="KA139" s="87"/>
      <c r="KB139" s="87"/>
      <c r="KC139" s="87"/>
      <c r="KD139" s="87"/>
      <c r="KE139" s="87"/>
      <c r="KF139" s="87"/>
      <c r="KG139" s="87"/>
      <c r="KH139" s="87"/>
      <c r="KI139" s="87"/>
      <c r="KJ139" s="87"/>
      <c r="KK139" s="87"/>
      <c r="KL139" s="87"/>
      <c r="KM139" s="87"/>
      <c r="KN139" s="87"/>
      <c r="KO139" s="87"/>
      <c r="KP139" s="87"/>
      <c r="KQ139" s="87"/>
      <c r="KR139" s="87"/>
      <c r="KS139" s="87"/>
      <c r="KT139" s="87"/>
      <c r="KU139" s="87"/>
      <c r="KV139" s="87"/>
      <c r="KW139" s="87"/>
      <c r="KX139" s="87"/>
      <c r="KY139" s="87"/>
      <c r="KZ139" s="87"/>
      <c r="LA139" s="87"/>
      <c r="LB139" s="87"/>
      <c r="LC139" s="87"/>
      <c r="LD139" s="87"/>
      <c r="LE139" s="87"/>
      <c r="LF139" s="87"/>
      <c r="LG139" s="87"/>
      <c r="LH139" s="87"/>
      <c r="LI139" s="87"/>
      <c r="LJ139" s="87"/>
      <c r="LK139" s="87"/>
      <c r="LL139" s="87"/>
      <c r="LM139" s="87"/>
      <c r="LN139" s="87"/>
      <c r="LO139" s="87"/>
      <c r="LP139" s="87"/>
      <c r="LQ139" s="87"/>
      <c r="LR139" s="87"/>
      <c r="LS139" s="87"/>
      <c r="LT139" s="87"/>
      <c r="LU139" s="87"/>
      <c r="LV139" s="87"/>
      <c r="LW139" s="87"/>
      <c r="LX139" s="87"/>
      <c r="LY139" s="87"/>
      <c r="LZ139" s="87"/>
      <c r="MA139" s="87"/>
      <c r="MB139" s="87"/>
      <c r="MC139" s="87"/>
      <c r="MD139" s="87"/>
      <c r="ME139" s="87"/>
      <c r="MF139" s="87"/>
      <c r="MG139" s="87"/>
      <c r="MH139" s="87"/>
      <c r="MI139" s="87"/>
      <c r="MJ139" s="87"/>
      <c r="MK139" s="87"/>
      <c r="ML139" s="87"/>
      <c r="MM139" s="87"/>
      <c r="MN139" s="87"/>
      <c r="MO139" s="87"/>
      <c r="MP139" s="87"/>
      <c r="MQ139" s="87"/>
      <c r="MR139" s="87"/>
      <c r="MS139" s="87"/>
      <c r="MT139" s="87"/>
      <c r="MU139" s="87"/>
      <c r="MV139" s="87"/>
      <c r="MW139" s="87"/>
      <c r="MX139" s="87"/>
      <c r="MY139" s="87"/>
      <c r="MZ139" s="87"/>
      <c r="NA139" s="87"/>
      <c r="NB139" s="87"/>
      <c r="NC139" s="87"/>
      <c r="ND139" s="87"/>
      <c r="NE139" s="87"/>
      <c r="NF139" s="87"/>
      <c r="NG139" s="87"/>
      <c r="NH139" s="87"/>
      <c r="NI139" s="87"/>
      <c r="NJ139" s="87"/>
      <c r="NK139" s="87"/>
      <c r="NL139" s="87"/>
      <c r="NM139" s="87"/>
      <c r="NN139" s="87"/>
      <c r="NO139" s="87"/>
      <c r="NP139" s="87"/>
      <c r="NQ139" s="87"/>
      <c r="NR139" s="87"/>
      <c r="NS139" s="87"/>
      <c r="NT139" s="87"/>
      <c r="NU139" s="87"/>
      <c r="NV139" s="87"/>
      <c r="NW139" s="87"/>
      <c r="NX139" s="87"/>
      <c r="NY139" s="87"/>
      <c r="NZ139" s="87"/>
      <c r="OA139" s="87"/>
      <c r="OB139" s="87"/>
      <c r="OC139" s="87"/>
      <c r="OD139" s="87"/>
      <c r="OE139" s="87"/>
      <c r="OF139" s="87"/>
      <c r="OG139" s="87"/>
      <c r="OH139" s="87"/>
      <c r="OI139" s="87"/>
      <c r="OJ139" s="87"/>
      <c r="OK139" s="87"/>
      <c r="OL139" s="87"/>
      <c r="OM139" s="87"/>
      <c r="ON139" s="87"/>
      <c r="OO139" s="87"/>
      <c r="OP139" s="87"/>
      <c r="OQ139" s="87"/>
      <c r="OR139" s="87"/>
      <c r="OS139" s="87"/>
      <c r="OT139" s="87"/>
      <c r="OU139" s="87"/>
      <c r="OV139" s="87"/>
      <c r="OW139" s="87"/>
      <c r="OX139" s="87"/>
      <c r="OY139" s="87"/>
      <c r="OZ139" s="87"/>
      <c r="PA139" s="87"/>
      <c r="PB139" s="87"/>
      <c r="PC139" s="87"/>
      <c r="PD139" s="87"/>
      <c r="PE139" s="87"/>
      <c r="PF139" s="87"/>
      <c r="PG139" s="87"/>
      <c r="PH139" s="87"/>
      <c r="PI139" s="87"/>
      <c r="PJ139" s="87"/>
      <c r="PK139" s="87"/>
      <c r="PL139" s="87"/>
      <c r="PM139" s="87"/>
      <c r="PN139" s="87"/>
      <c r="PO139" s="87"/>
      <c r="PP139" s="87"/>
      <c r="PQ139" s="87"/>
      <c r="PR139" s="87"/>
      <c r="PS139" s="87"/>
      <c r="PT139" s="87"/>
      <c r="PU139" s="87"/>
      <c r="PV139" s="87"/>
      <c r="PW139" s="87"/>
      <c r="PX139" s="87"/>
      <c r="PY139" s="87"/>
      <c r="PZ139" s="87"/>
      <c r="QA139" s="87"/>
      <c r="QB139" s="87"/>
      <c r="QC139" s="87"/>
      <c r="QD139" s="87"/>
      <c r="QE139" s="87"/>
      <c r="QF139" s="87"/>
      <c r="QG139" s="87"/>
      <c r="QH139" s="87"/>
      <c r="QI139" s="87"/>
      <c r="QJ139" s="87"/>
      <c r="QK139" s="87"/>
      <c r="QL139" s="87"/>
      <c r="QM139" s="87"/>
      <c r="QN139" s="87"/>
      <c r="QO139" s="87"/>
      <c r="QP139" s="87"/>
      <c r="QQ139" s="87"/>
      <c r="QR139" s="87"/>
      <c r="QS139" s="87"/>
      <c r="QT139" s="87"/>
      <c r="QU139" s="87"/>
      <c r="QV139" s="87"/>
      <c r="QW139" s="87"/>
      <c r="QX139" s="87"/>
      <c r="QY139" s="87"/>
      <c r="QZ139" s="87"/>
      <c r="RA139" s="87"/>
      <c r="RB139" s="87"/>
      <c r="RC139" s="87"/>
      <c r="RD139" s="87"/>
      <c r="RE139" s="87"/>
      <c r="RF139" s="87"/>
      <c r="RG139" s="87"/>
      <c r="RH139" s="87"/>
      <c r="RI139" s="87"/>
      <c r="RJ139" s="87"/>
      <c r="RK139" s="87"/>
      <c r="RL139" s="87"/>
      <c r="RM139" s="87"/>
      <c r="RN139" s="87"/>
      <c r="RO139" s="87"/>
      <c r="RP139" s="87"/>
      <c r="RQ139" s="87"/>
      <c r="RR139" s="87"/>
      <c r="RS139" s="87"/>
      <c r="RT139" s="87"/>
      <c r="RU139" s="87"/>
      <c r="RV139" s="87"/>
      <c r="RW139" s="87"/>
      <c r="RX139" s="87"/>
      <c r="RY139" s="87"/>
      <c r="RZ139" s="87"/>
      <c r="SA139" s="87"/>
      <c r="SB139" s="87"/>
      <c r="SC139" s="87"/>
      <c r="SD139" s="87"/>
      <c r="SE139" s="87"/>
      <c r="SF139" s="87"/>
      <c r="SG139" s="87"/>
      <c r="SH139" s="87"/>
      <c r="SI139" s="87"/>
      <c r="SJ139" s="87"/>
      <c r="SK139" s="87"/>
      <c r="SL139" s="87"/>
      <c r="SM139" s="87"/>
      <c r="SN139" s="87"/>
      <c r="SO139" s="87"/>
      <c r="SP139" s="87"/>
      <c r="SQ139" s="87"/>
      <c r="SR139" s="87"/>
      <c r="SS139" s="87"/>
      <c r="ST139" s="87"/>
      <c r="SU139" s="87"/>
      <c r="SV139" s="87"/>
      <c r="SW139" s="87"/>
      <c r="SX139" s="87"/>
      <c r="SY139" s="87"/>
      <c r="SZ139" s="87"/>
      <c r="TA139" s="87"/>
      <c r="TB139" s="87"/>
      <c r="TC139" s="87"/>
      <c r="TD139" s="87"/>
      <c r="TE139" s="87"/>
      <c r="TF139" s="87"/>
      <c r="TG139" s="87"/>
      <c r="TH139" s="87"/>
      <c r="TI139" s="87"/>
      <c r="TJ139" s="87"/>
      <c r="TK139" s="87"/>
      <c r="TL139" s="87"/>
      <c r="TM139" s="87"/>
      <c r="TN139" s="87"/>
      <c r="TO139" s="87"/>
      <c r="TP139" s="87"/>
      <c r="TQ139" s="87"/>
      <c r="TR139" s="87"/>
      <c r="TS139" s="87"/>
      <c r="TT139" s="87"/>
      <c r="TU139" s="87"/>
      <c r="TV139" s="87"/>
      <c r="TW139" s="87"/>
      <c r="TX139" s="87"/>
      <c r="TY139" s="87"/>
      <c r="TZ139" s="87"/>
      <c r="UA139" s="87"/>
      <c r="UB139" s="87"/>
      <c r="UC139" s="87"/>
      <c r="UD139" s="87"/>
      <c r="UE139" s="87"/>
      <c r="UF139" s="87"/>
      <c r="UG139" s="87"/>
      <c r="UH139" s="87"/>
      <c r="UI139" s="87"/>
      <c r="UJ139" s="87"/>
      <c r="UK139" s="87"/>
      <c r="UL139" s="87"/>
      <c r="UM139" s="87"/>
      <c r="UN139" s="87"/>
      <c r="UO139" s="87"/>
      <c r="UP139" s="87"/>
      <c r="UQ139" s="87"/>
      <c r="UR139" s="87"/>
      <c r="US139" s="87"/>
      <c r="UT139" s="87"/>
      <c r="UU139" s="87"/>
      <c r="UV139" s="87"/>
      <c r="UW139" s="87"/>
      <c r="UX139" s="87"/>
      <c r="UY139" s="87"/>
      <c r="UZ139" s="87"/>
      <c r="VA139" s="87"/>
      <c r="VB139" s="87"/>
      <c r="VC139" s="87"/>
      <c r="VD139" s="87"/>
      <c r="VE139" s="87"/>
      <c r="VF139" s="87"/>
      <c r="VG139" s="87"/>
      <c r="VH139" s="87"/>
      <c r="VI139" s="87"/>
      <c r="VJ139" s="87"/>
      <c r="VK139" s="87"/>
      <c r="VL139" s="87"/>
      <c r="VM139" s="87"/>
      <c r="VN139" s="87"/>
      <c r="VO139" s="87"/>
      <c r="VP139" s="87"/>
      <c r="VQ139" s="87"/>
      <c r="VR139" s="87"/>
      <c r="VS139" s="87"/>
      <c r="VT139" s="87"/>
      <c r="VU139" s="87"/>
      <c r="VV139" s="87"/>
      <c r="VW139" s="87"/>
      <c r="VX139" s="87"/>
      <c r="VY139" s="87"/>
      <c r="VZ139" s="87"/>
      <c r="WA139" s="87"/>
      <c r="WB139" s="87"/>
      <c r="WC139" s="87"/>
      <c r="WD139" s="87"/>
      <c r="WE139" s="87"/>
      <c r="WF139" s="87"/>
      <c r="WG139" s="87"/>
      <c r="WH139" s="87"/>
      <c r="WI139" s="87"/>
      <c r="WJ139" s="87"/>
      <c r="WK139" s="87"/>
      <c r="WL139" s="87"/>
      <c r="WM139" s="87"/>
      <c r="WN139" s="87"/>
      <c r="WO139" s="87"/>
      <c r="WP139" s="87"/>
      <c r="WQ139" s="87"/>
      <c r="WR139" s="87"/>
      <c r="WS139" s="87"/>
      <c r="WT139" s="87"/>
      <c r="WU139" s="87"/>
      <c r="WV139" s="87"/>
      <c r="WW139" s="87"/>
      <c r="WX139" s="87"/>
      <c r="WY139" s="87"/>
      <c r="WZ139" s="87"/>
      <c r="XA139" s="87"/>
      <c r="XB139" s="87"/>
      <c r="XC139" s="87"/>
      <c r="XD139" s="87"/>
      <c r="XE139" s="87"/>
      <c r="XF139" s="87"/>
      <c r="XG139" s="87"/>
      <c r="XH139" s="87"/>
      <c r="XI139" s="87"/>
      <c r="XJ139" s="87"/>
      <c r="XK139" s="87"/>
      <c r="XL139" s="87"/>
      <c r="XM139" s="87"/>
      <c r="XN139" s="87"/>
      <c r="XO139" s="87"/>
      <c r="XP139" s="87"/>
      <c r="XQ139" s="87"/>
      <c r="XR139" s="87"/>
      <c r="XS139" s="87"/>
      <c r="XT139" s="87"/>
      <c r="XU139" s="87"/>
      <c r="XV139" s="87"/>
      <c r="XW139" s="87"/>
      <c r="XX139" s="87"/>
      <c r="XY139" s="87"/>
      <c r="XZ139" s="87"/>
      <c r="YA139" s="87"/>
      <c r="YB139" s="87"/>
      <c r="YC139" s="87"/>
      <c r="YD139" s="87"/>
      <c r="YE139" s="87"/>
      <c r="YF139" s="87"/>
      <c r="YG139" s="87"/>
      <c r="YH139" s="87"/>
      <c r="YI139" s="87"/>
      <c r="YJ139" s="87"/>
      <c r="YK139" s="87"/>
      <c r="YL139" s="87"/>
      <c r="YM139" s="87"/>
      <c r="YN139" s="87"/>
      <c r="YO139" s="87"/>
      <c r="YP139" s="87"/>
      <c r="YQ139" s="87"/>
      <c r="YR139" s="87"/>
      <c r="YS139" s="87"/>
      <c r="YT139" s="87"/>
      <c r="YU139" s="87"/>
      <c r="YV139" s="87"/>
      <c r="YW139" s="87"/>
      <c r="YX139" s="87"/>
      <c r="YY139" s="87"/>
      <c r="YZ139" s="87"/>
      <c r="ZA139" s="87"/>
      <c r="ZB139" s="87"/>
      <c r="ZC139" s="87"/>
      <c r="ZD139" s="87"/>
      <c r="ZE139" s="87"/>
      <c r="ZF139" s="87"/>
      <c r="ZG139" s="87"/>
      <c r="ZH139" s="87"/>
      <c r="ZI139" s="87"/>
      <c r="ZJ139" s="87"/>
      <c r="ZK139" s="87"/>
      <c r="ZL139" s="87"/>
      <c r="ZM139" s="87"/>
      <c r="ZN139" s="87"/>
      <c r="ZO139" s="87"/>
      <c r="ZP139" s="87"/>
      <c r="ZQ139" s="87"/>
      <c r="ZR139" s="87"/>
      <c r="ZS139" s="87"/>
      <c r="ZT139" s="87"/>
      <c r="ZU139" s="87"/>
      <c r="ZV139" s="87"/>
      <c r="ZW139" s="87"/>
      <c r="ZX139" s="87"/>
      <c r="ZY139" s="87"/>
      <c r="ZZ139" s="87"/>
      <c r="AAA139" s="87"/>
      <c r="AAB139" s="87"/>
      <c r="AAC139" s="87"/>
      <c r="AAD139" s="87"/>
      <c r="AAE139" s="87"/>
      <c r="AAF139" s="87"/>
      <c r="AAG139" s="87"/>
      <c r="AAH139" s="87"/>
      <c r="AAI139" s="87"/>
      <c r="AAJ139" s="87"/>
      <c r="AAK139" s="87"/>
      <c r="AAL139" s="87"/>
      <c r="AAM139" s="87"/>
      <c r="AAN139" s="87"/>
      <c r="AAO139" s="87"/>
      <c r="AAP139" s="87"/>
      <c r="AAQ139" s="87"/>
      <c r="AAR139" s="87"/>
      <c r="AAS139" s="87"/>
      <c r="AAT139" s="87"/>
      <c r="AAU139" s="87"/>
      <c r="AAV139" s="87"/>
      <c r="AAW139" s="87"/>
      <c r="AAX139" s="87"/>
      <c r="AAY139" s="87"/>
      <c r="AAZ139" s="87"/>
      <c r="ABA139" s="87"/>
      <c r="ABB139" s="87"/>
      <c r="ABC139" s="87"/>
      <c r="ABD139" s="87"/>
      <c r="ABE139" s="87"/>
      <c r="ABF139" s="87"/>
      <c r="ABG139" s="87"/>
      <c r="ABH139" s="87"/>
      <c r="ABI139" s="87"/>
      <c r="ABJ139" s="87"/>
      <c r="ABK139" s="87"/>
      <c r="ABL139" s="87"/>
      <c r="ABM139" s="87"/>
      <c r="ABN139" s="87"/>
      <c r="ABO139" s="87"/>
      <c r="ABP139" s="87"/>
      <c r="ABQ139" s="87"/>
      <c r="ABR139" s="87"/>
      <c r="ABS139" s="87"/>
      <c r="ABT139" s="87"/>
      <c r="ABU139" s="87"/>
      <c r="ABV139" s="87"/>
      <c r="ABW139" s="87"/>
      <c r="ABX139" s="87"/>
      <c r="ABY139" s="87"/>
      <c r="ABZ139" s="87"/>
      <c r="ACA139" s="87"/>
      <c r="ACB139" s="87"/>
      <c r="ACC139" s="87"/>
      <c r="ACD139" s="87"/>
      <c r="ACE139" s="87"/>
      <c r="ACF139" s="87"/>
      <c r="ACG139" s="87"/>
      <c r="ACH139" s="87"/>
      <c r="ACI139" s="87"/>
      <c r="ACJ139" s="87"/>
      <c r="ACK139" s="87"/>
      <c r="ACL139" s="87"/>
      <c r="ACM139" s="87"/>
      <c r="ACN139" s="87"/>
      <c r="ACO139" s="87"/>
      <c r="ACP139" s="87"/>
      <c r="ACQ139" s="87"/>
      <c r="ACR139" s="87"/>
      <c r="ACS139" s="87"/>
      <c r="ACT139" s="87"/>
      <c r="ACU139" s="87"/>
      <c r="ACV139" s="87"/>
      <c r="ACW139" s="87"/>
      <c r="ACX139" s="87"/>
      <c r="ACY139" s="87"/>
      <c r="ACZ139" s="87"/>
      <c r="ADA139" s="87"/>
      <c r="ADB139" s="87"/>
      <c r="ADC139" s="87"/>
      <c r="ADD139" s="87"/>
      <c r="ADE139" s="87"/>
      <c r="ADF139" s="87"/>
      <c r="ADG139" s="87"/>
      <c r="ADH139" s="87"/>
      <c r="ADI139" s="87"/>
      <c r="ADJ139" s="87"/>
      <c r="ADK139" s="87"/>
      <c r="ADL139" s="87"/>
      <c r="ADM139" s="87"/>
      <c r="ADN139" s="87"/>
      <c r="ADO139" s="87"/>
      <c r="ADP139" s="87"/>
      <c r="ADQ139" s="87"/>
      <c r="ADR139" s="87"/>
      <c r="ADS139" s="87"/>
      <c r="ADT139" s="87"/>
      <c r="ADU139" s="87"/>
      <c r="ADV139" s="87"/>
      <c r="ADW139" s="87"/>
      <c r="ADX139" s="87"/>
      <c r="ADY139" s="87"/>
      <c r="ADZ139" s="87"/>
      <c r="AEA139" s="87"/>
      <c r="AEB139" s="87"/>
      <c r="AEC139" s="87"/>
      <c r="AED139" s="87"/>
      <c r="AEE139" s="87"/>
      <c r="AEF139" s="87"/>
      <c r="AEG139" s="87"/>
      <c r="AEH139" s="87"/>
      <c r="AEI139" s="87"/>
      <c r="AEJ139" s="87"/>
      <c r="AEK139" s="87"/>
      <c r="AEL139" s="87"/>
      <c r="AEM139" s="87"/>
      <c r="AEN139" s="87"/>
      <c r="AEO139" s="87"/>
      <c r="AEP139" s="87"/>
      <c r="AEQ139" s="87"/>
      <c r="AER139" s="87"/>
      <c r="AES139" s="87"/>
      <c r="AET139" s="87"/>
      <c r="AEU139" s="87"/>
      <c r="AEV139" s="87"/>
      <c r="AEW139" s="87"/>
      <c r="AEX139" s="87"/>
      <c r="AEY139" s="87"/>
      <c r="AEZ139" s="87"/>
      <c r="AFA139" s="87"/>
      <c r="AFB139" s="87"/>
      <c r="AFC139" s="87"/>
      <c r="AFD139" s="87"/>
      <c r="AFE139" s="87"/>
      <c r="AFF139" s="87"/>
      <c r="AFG139" s="87"/>
      <c r="AFH139" s="87"/>
      <c r="AFI139" s="87"/>
      <c r="AFJ139" s="87"/>
      <c r="AFK139" s="87"/>
      <c r="AFL139" s="87"/>
      <c r="AFM139" s="87"/>
      <c r="AFN139" s="87"/>
      <c r="AFO139" s="87"/>
      <c r="AFP139" s="87"/>
      <c r="AFQ139" s="87"/>
      <c r="AFR139" s="87"/>
      <c r="AFS139" s="87"/>
      <c r="AFT139" s="87"/>
      <c r="AFU139" s="87"/>
      <c r="AFV139" s="87"/>
      <c r="AFW139" s="87"/>
      <c r="AFX139" s="87"/>
      <c r="AFY139" s="87"/>
      <c r="AFZ139" s="87"/>
      <c r="AGA139" s="87"/>
      <c r="AGB139" s="87"/>
      <c r="AGC139" s="87"/>
      <c r="AGD139" s="87"/>
      <c r="AGE139" s="87"/>
      <c r="AGF139" s="87"/>
      <c r="AGG139" s="87"/>
      <c r="AGH139" s="87"/>
      <c r="AGI139" s="87"/>
      <c r="AGJ139" s="87"/>
      <c r="AGK139" s="87"/>
      <c r="AGL139" s="87"/>
      <c r="AGM139" s="87"/>
      <c r="AGN139" s="87"/>
      <c r="AGO139" s="87"/>
      <c r="AGP139" s="87"/>
      <c r="AGQ139" s="87"/>
      <c r="AGR139" s="87"/>
      <c r="AGS139" s="87"/>
      <c r="AGT139" s="87"/>
      <c r="AGU139" s="87"/>
      <c r="AGV139" s="87"/>
      <c r="AGW139" s="87"/>
      <c r="AGX139" s="87"/>
      <c r="AGY139" s="87"/>
      <c r="AGZ139" s="87"/>
      <c r="AHA139" s="87"/>
      <c r="AHB139" s="87"/>
      <c r="AHC139" s="87"/>
      <c r="AHD139" s="87"/>
      <c r="AHE139" s="87"/>
      <c r="AHF139" s="87"/>
      <c r="AHG139" s="87"/>
      <c r="AHH139" s="87"/>
      <c r="AHI139" s="87"/>
      <c r="AHJ139" s="87"/>
      <c r="AHK139" s="87"/>
      <c r="AHL139" s="87"/>
      <c r="AHM139" s="87"/>
      <c r="AHN139" s="87"/>
      <c r="AHO139" s="87"/>
      <c r="AHP139" s="87"/>
      <c r="AHQ139" s="87"/>
      <c r="AHR139" s="87"/>
      <c r="AHS139" s="87"/>
      <c r="AHT139" s="87"/>
      <c r="AHU139" s="87"/>
      <c r="AHV139" s="87"/>
      <c r="AHW139" s="87"/>
      <c r="AHX139" s="87"/>
      <c r="AHY139" s="87"/>
      <c r="AHZ139" s="87"/>
      <c r="AIA139" s="87"/>
      <c r="AIB139" s="87"/>
      <c r="AIC139" s="87"/>
      <c r="AID139" s="87"/>
      <c r="AIE139" s="87"/>
      <c r="AIF139" s="87"/>
      <c r="AIG139" s="87"/>
      <c r="AIH139" s="87"/>
      <c r="AII139" s="87"/>
      <c r="AIJ139" s="87"/>
      <c r="AIK139" s="87"/>
      <c r="AIL139" s="87"/>
      <c r="AIM139" s="87"/>
      <c r="AIN139" s="87"/>
      <c r="AIO139" s="87"/>
      <c r="AIP139" s="87"/>
      <c r="AIQ139" s="87"/>
      <c r="AIR139" s="87"/>
      <c r="AIS139" s="87"/>
      <c r="AIT139" s="87"/>
      <c r="AIU139" s="87"/>
      <c r="AIV139" s="87"/>
      <c r="AIW139" s="87"/>
      <c r="AIX139" s="87"/>
      <c r="AIY139" s="87"/>
      <c r="AIZ139" s="87"/>
      <c r="AJA139" s="87"/>
      <c r="AJB139" s="87"/>
      <c r="AJC139" s="87"/>
      <c r="AJD139" s="87"/>
      <c r="AJE139" s="87"/>
      <c r="AJF139" s="87"/>
      <c r="AJG139" s="87"/>
      <c r="AJH139" s="87"/>
      <c r="AJI139" s="87"/>
      <c r="AJJ139" s="87"/>
      <c r="AJK139" s="87"/>
      <c r="AJL139" s="87"/>
      <c r="AJM139" s="87"/>
      <c r="AJN139" s="87"/>
      <c r="AJO139" s="87"/>
      <c r="AJP139" s="87"/>
      <c r="AJQ139" s="87"/>
      <c r="AJR139" s="87"/>
      <c r="AJS139" s="87"/>
      <c r="AJT139" s="87"/>
      <c r="AJU139" s="87"/>
      <c r="AJV139" s="87"/>
      <c r="AJW139" s="87"/>
      <c r="AJX139" s="87"/>
      <c r="AJY139" s="87"/>
      <c r="AJZ139" s="87"/>
      <c r="AKA139" s="87"/>
      <c r="AKB139" s="87"/>
      <c r="AKC139" s="87"/>
      <c r="AKD139" s="87"/>
      <c r="AKE139" s="87"/>
      <c r="AKF139" s="87"/>
      <c r="AKG139" s="87"/>
      <c r="AKH139" s="87"/>
      <c r="AKI139" s="87"/>
      <c r="AKJ139" s="87"/>
      <c r="AKK139" s="87"/>
      <c r="AKL139" s="87"/>
      <c r="AKM139" s="87"/>
      <c r="AKN139" s="87"/>
      <c r="AKO139" s="87"/>
      <c r="AKP139" s="87"/>
      <c r="AKQ139" s="87"/>
      <c r="AKR139" s="87"/>
      <c r="AKS139" s="87"/>
      <c r="AKT139" s="87"/>
      <c r="AKU139" s="87"/>
      <c r="AKV139" s="87"/>
      <c r="AKW139" s="87"/>
      <c r="AKX139" s="87"/>
      <c r="AKY139" s="87"/>
      <c r="AKZ139" s="87"/>
      <c r="ALA139" s="87"/>
      <c r="ALB139" s="87"/>
      <c r="ALC139" s="87"/>
      <c r="ALD139" s="87"/>
      <c r="ALE139" s="87"/>
      <c r="ALF139" s="87"/>
      <c r="ALG139" s="87"/>
      <c r="ALH139" s="87"/>
      <c r="ALI139" s="87"/>
      <c r="ALJ139" s="87"/>
      <c r="ALK139" s="87"/>
      <c r="ALL139" s="87"/>
      <c r="ALM139" s="87"/>
      <c r="ALN139" s="87"/>
      <c r="ALO139" s="87"/>
      <c r="ALP139" s="87"/>
      <c r="ALQ139" s="87"/>
      <c r="ALR139" s="87"/>
      <c r="ALS139" s="87"/>
      <c r="ALT139" s="87"/>
      <c r="ALU139" s="87"/>
      <c r="ALV139" s="87"/>
      <c r="ALW139" s="87"/>
      <c r="ALX139" s="87"/>
      <c r="ALY139" s="87"/>
      <c r="ALZ139" s="87"/>
      <c r="AMA139" s="87"/>
      <c r="AMB139" s="87"/>
      <c r="AMC139" s="87"/>
      <c r="AMD139" s="87"/>
      <c r="AME139" s="87"/>
      <c r="AMF139" s="87"/>
      <c r="AMG139" s="87"/>
      <c r="AMH139" s="87"/>
      <c r="AMI139" s="87"/>
      <c r="AMJ139" s="87"/>
      <c r="AMK139" s="87"/>
      <c r="AML139" s="87"/>
      <c r="AMM139" s="87"/>
      <c r="AMN139" s="87"/>
      <c r="AMO139" s="87"/>
      <c r="AMP139" s="87"/>
      <c r="AMQ139" s="87"/>
      <c r="AMR139" s="87"/>
      <c r="AMS139" s="87"/>
      <c r="AMT139" s="87"/>
      <c r="AMU139" s="87"/>
      <c r="AMV139" s="87"/>
      <c r="AMW139" s="87"/>
      <c r="AMX139" s="87"/>
      <c r="AMY139" s="87"/>
      <c r="AMZ139" s="87"/>
      <c r="ANA139" s="87"/>
      <c r="ANB139" s="87"/>
      <c r="ANC139" s="87"/>
      <c r="AND139" s="87"/>
      <c r="ANE139" s="87"/>
      <c r="ANF139" s="87"/>
      <c r="ANG139" s="87"/>
      <c r="ANH139" s="87"/>
      <c r="ANI139" s="87"/>
      <c r="ANJ139" s="87"/>
      <c r="ANK139" s="87"/>
      <c r="ANL139" s="87"/>
      <c r="ANM139" s="87"/>
      <c r="ANN139" s="87"/>
      <c r="ANO139" s="87"/>
      <c r="ANP139" s="87"/>
      <c r="ANQ139" s="87"/>
      <c r="ANR139" s="87"/>
      <c r="ANS139" s="87"/>
      <c r="ANT139" s="87"/>
      <c r="ANU139" s="87"/>
      <c r="ANV139" s="87"/>
      <c r="ANW139" s="87"/>
      <c r="ANX139" s="87"/>
      <c r="ANY139" s="87"/>
      <c r="ANZ139" s="87"/>
      <c r="AOA139" s="87"/>
      <c r="AOB139" s="87"/>
      <c r="AOC139" s="87"/>
      <c r="AOD139" s="87"/>
      <c r="AOE139" s="87"/>
      <c r="AOF139" s="87"/>
      <c r="AOG139" s="87"/>
      <c r="AOH139" s="87"/>
      <c r="AOI139" s="87"/>
      <c r="AOJ139" s="87"/>
      <c r="AOK139" s="87"/>
      <c r="AOL139" s="87"/>
      <c r="AOM139" s="87"/>
      <c r="AON139" s="87"/>
      <c r="AOO139" s="87"/>
      <c r="AOP139" s="87"/>
      <c r="AOQ139" s="87"/>
      <c r="AOR139" s="87"/>
      <c r="AOS139" s="87"/>
      <c r="AOT139" s="87"/>
      <c r="AOU139" s="87"/>
      <c r="AOV139" s="87"/>
      <c r="AOW139" s="87"/>
      <c r="AOX139" s="87"/>
      <c r="AOY139" s="87"/>
      <c r="AOZ139" s="87"/>
      <c r="APA139" s="87"/>
      <c r="APB139" s="87"/>
      <c r="APC139" s="87"/>
      <c r="APD139" s="87"/>
      <c r="APE139" s="87"/>
      <c r="APF139" s="87"/>
      <c r="APG139" s="87"/>
      <c r="APH139" s="87"/>
      <c r="API139" s="87"/>
      <c r="APJ139" s="87"/>
      <c r="APK139" s="87"/>
      <c r="APL139" s="87"/>
      <c r="APM139" s="87"/>
      <c r="APN139" s="87"/>
      <c r="APO139" s="87"/>
      <c r="APP139" s="87"/>
      <c r="APQ139" s="87"/>
      <c r="APR139" s="87"/>
      <c r="APS139" s="87"/>
      <c r="APT139" s="87"/>
      <c r="APU139" s="87"/>
      <c r="APV139" s="87"/>
      <c r="APW139" s="87"/>
      <c r="APX139" s="87"/>
      <c r="APY139" s="87"/>
      <c r="APZ139" s="87"/>
      <c r="AQA139" s="87"/>
      <c r="AQB139" s="87"/>
      <c r="AQC139" s="87"/>
      <c r="AQD139" s="87"/>
      <c r="AQE139" s="87"/>
      <c r="AQF139" s="87"/>
      <c r="AQG139" s="87"/>
      <c r="AQH139" s="87"/>
      <c r="AQI139" s="87"/>
      <c r="AQJ139" s="87"/>
      <c r="AQK139" s="87"/>
      <c r="AQL139" s="87"/>
      <c r="AQM139" s="87"/>
      <c r="AQN139" s="87"/>
      <c r="AQO139" s="87"/>
      <c r="AQP139" s="87"/>
      <c r="AQQ139" s="87"/>
      <c r="AQR139" s="87"/>
      <c r="AQS139" s="87"/>
      <c r="AQT139" s="87"/>
      <c r="AQU139" s="87"/>
      <c r="AQV139" s="87"/>
      <c r="AQW139" s="87"/>
      <c r="AQX139" s="87"/>
      <c r="AQY139" s="87"/>
      <c r="AQZ139" s="87"/>
      <c r="ARA139" s="87"/>
      <c r="ARB139" s="87"/>
      <c r="ARC139" s="87"/>
      <c r="ARD139" s="87"/>
      <c r="ARE139" s="87"/>
      <c r="ARF139" s="87"/>
      <c r="ARG139" s="87"/>
      <c r="ARH139" s="87"/>
      <c r="ARI139" s="87"/>
      <c r="ARJ139" s="87"/>
      <c r="ARK139" s="87"/>
      <c r="ARL139" s="87"/>
      <c r="ARM139" s="87"/>
      <c r="ARN139" s="87"/>
      <c r="ARO139" s="87"/>
      <c r="ARP139" s="87"/>
      <c r="ARQ139" s="87"/>
      <c r="ARR139" s="87"/>
      <c r="ARS139" s="87"/>
      <c r="ART139" s="87"/>
      <c r="ARU139" s="87"/>
      <c r="ARV139" s="87"/>
      <c r="ARW139" s="87"/>
      <c r="ARX139" s="87"/>
      <c r="ARY139" s="87"/>
      <c r="ARZ139" s="87"/>
      <c r="ASA139" s="87"/>
      <c r="ASB139" s="87"/>
      <c r="ASC139" s="87"/>
      <c r="ASD139" s="87"/>
      <c r="ASE139" s="87"/>
      <c r="ASF139" s="87"/>
      <c r="ASG139" s="87"/>
      <c r="ASH139" s="87"/>
      <c r="ASI139" s="87"/>
      <c r="ASJ139" s="87"/>
      <c r="ASK139" s="87"/>
      <c r="ASL139" s="87"/>
      <c r="ASM139" s="87"/>
      <c r="ASN139" s="87"/>
      <c r="ASO139" s="87"/>
      <c r="ASP139" s="87"/>
      <c r="ASQ139" s="87"/>
      <c r="ASR139" s="87"/>
      <c r="ASS139" s="87"/>
      <c r="AST139" s="87"/>
      <c r="ASU139" s="87"/>
      <c r="ASV139" s="87"/>
      <c r="ASW139" s="87"/>
      <c r="ASX139" s="87"/>
      <c r="ASY139" s="87"/>
      <c r="ASZ139" s="87"/>
      <c r="ATA139" s="87"/>
      <c r="ATB139" s="87"/>
      <c r="ATC139" s="87"/>
      <c r="ATD139" s="87"/>
      <c r="ATE139" s="87"/>
      <c r="ATF139" s="87"/>
      <c r="ATG139" s="87"/>
      <c r="ATH139" s="87"/>
      <c r="ATI139" s="87"/>
      <c r="ATJ139" s="87"/>
      <c r="ATK139" s="87"/>
      <c r="ATL139" s="87"/>
      <c r="ATM139" s="87"/>
      <c r="ATN139" s="87"/>
      <c r="ATO139" s="87"/>
      <c r="ATP139" s="87"/>
      <c r="ATQ139" s="87"/>
      <c r="ATR139" s="87"/>
      <c r="ATS139" s="87"/>
      <c r="ATT139" s="87"/>
      <c r="ATU139" s="87"/>
      <c r="ATV139" s="87"/>
      <c r="ATW139" s="87"/>
      <c r="ATX139" s="87"/>
      <c r="ATY139" s="87"/>
      <c r="ATZ139" s="87"/>
      <c r="AUA139" s="87"/>
      <c r="AUB139" s="87"/>
      <c r="AUC139" s="87"/>
      <c r="AUD139" s="87"/>
      <c r="AUE139" s="87"/>
      <c r="AUF139" s="87"/>
      <c r="AUG139" s="87"/>
      <c r="AUH139" s="87"/>
      <c r="AUI139" s="87"/>
      <c r="AUJ139" s="87"/>
      <c r="AUK139" s="87"/>
      <c r="AUL139" s="87"/>
      <c r="AUM139" s="87"/>
      <c r="AUN139" s="87"/>
      <c r="AUO139" s="87"/>
      <c r="AUP139" s="87"/>
      <c r="AUQ139" s="87"/>
      <c r="AUR139" s="87"/>
      <c r="AUS139" s="87"/>
      <c r="AUT139" s="87"/>
      <c r="AUU139" s="87"/>
      <c r="AUV139" s="87"/>
      <c r="AUW139" s="87"/>
      <c r="AUX139" s="87"/>
      <c r="AUY139" s="87"/>
      <c r="AUZ139" s="87"/>
      <c r="AVA139" s="87"/>
      <c r="AVB139" s="87"/>
      <c r="AVC139" s="87"/>
      <c r="AVD139" s="87"/>
      <c r="AVE139" s="87"/>
      <c r="AVF139" s="87"/>
      <c r="AVG139" s="87"/>
      <c r="AVH139" s="87"/>
      <c r="AVI139" s="87"/>
      <c r="AVJ139" s="87"/>
      <c r="AVK139" s="87"/>
      <c r="AVL139" s="87"/>
      <c r="AVM139" s="87"/>
      <c r="AVN139" s="87"/>
      <c r="AVO139" s="87"/>
      <c r="AVP139" s="87"/>
      <c r="AVQ139" s="87"/>
      <c r="AVR139" s="87"/>
      <c r="AVS139" s="87"/>
      <c r="AVT139" s="87"/>
      <c r="AVU139" s="87"/>
      <c r="AVV139" s="87"/>
      <c r="AVW139" s="87"/>
      <c r="AVX139" s="87"/>
      <c r="AVY139" s="87"/>
      <c r="AVZ139" s="87"/>
      <c r="AWA139" s="87"/>
      <c r="AWB139" s="87"/>
      <c r="AWC139" s="87"/>
      <c r="AWD139" s="87"/>
      <c r="AWE139" s="87"/>
      <c r="AWF139" s="87"/>
      <c r="AWG139" s="87"/>
      <c r="AWH139" s="87"/>
      <c r="AWI139" s="87"/>
      <c r="AWJ139" s="87"/>
      <c r="AWK139" s="87"/>
      <c r="AWL139" s="87"/>
      <c r="AWM139" s="87"/>
      <c r="AWN139" s="87"/>
      <c r="AWO139" s="87"/>
      <c r="AWP139" s="87"/>
      <c r="AWQ139" s="87"/>
      <c r="AWR139" s="87"/>
      <c r="AWS139" s="87"/>
      <c r="AWT139" s="87"/>
      <c r="AWU139" s="87"/>
      <c r="AWV139" s="87"/>
      <c r="AWW139" s="87"/>
      <c r="AWX139" s="87"/>
      <c r="AWY139" s="87"/>
      <c r="AWZ139" s="87"/>
      <c r="AXA139" s="87"/>
      <c r="AXB139" s="87"/>
      <c r="AXC139" s="87"/>
      <c r="AXD139" s="87"/>
      <c r="AXE139" s="87"/>
      <c r="AXF139" s="87"/>
      <c r="AXG139" s="87"/>
      <c r="AXH139" s="87"/>
      <c r="AXI139" s="87"/>
      <c r="AXJ139" s="87"/>
      <c r="AXK139" s="87"/>
      <c r="AXL139" s="87"/>
      <c r="AXM139" s="87"/>
      <c r="AXN139" s="87"/>
      <c r="AXO139" s="87"/>
      <c r="AXP139" s="87"/>
      <c r="AXQ139" s="87"/>
      <c r="AXR139" s="87"/>
      <c r="AXS139" s="87"/>
      <c r="AXT139" s="87"/>
      <c r="AXU139" s="87"/>
      <c r="AXV139" s="87"/>
      <c r="AXW139" s="87"/>
      <c r="AXX139" s="87"/>
      <c r="AXY139" s="87"/>
      <c r="AXZ139" s="87"/>
      <c r="AYA139" s="87"/>
      <c r="AYB139" s="87"/>
      <c r="AYC139" s="87"/>
      <c r="AYD139" s="87"/>
      <c r="AYE139" s="87"/>
      <c r="AYF139" s="87"/>
      <c r="AYG139" s="87"/>
      <c r="AYH139" s="87"/>
      <c r="AYI139" s="87"/>
      <c r="AYJ139" s="87"/>
      <c r="AYK139" s="87"/>
      <c r="AYL139" s="87"/>
      <c r="AYM139" s="87"/>
      <c r="AYN139" s="87"/>
      <c r="AYO139" s="87"/>
      <c r="AYP139" s="87"/>
      <c r="AYQ139" s="87"/>
      <c r="AYR139" s="87"/>
      <c r="AYS139" s="87"/>
      <c r="AYT139" s="87"/>
      <c r="AYU139" s="87"/>
      <c r="AYV139" s="87"/>
      <c r="AYW139" s="87"/>
      <c r="AYX139" s="87"/>
      <c r="AYY139" s="87"/>
      <c r="AYZ139" s="87"/>
      <c r="AZA139" s="87"/>
      <c r="AZB139" s="87"/>
      <c r="AZC139" s="87"/>
      <c r="AZD139" s="87"/>
      <c r="AZE139" s="87"/>
      <c r="AZF139" s="87"/>
      <c r="AZG139" s="87"/>
      <c r="AZH139" s="87"/>
      <c r="AZI139" s="87"/>
      <c r="AZJ139" s="87"/>
      <c r="AZK139" s="87"/>
      <c r="AZL139" s="87"/>
      <c r="AZM139" s="87"/>
      <c r="AZN139" s="87"/>
      <c r="AZO139" s="87"/>
      <c r="AZP139" s="87"/>
      <c r="AZQ139" s="87"/>
      <c r="AZR139" s="87"/>
      <c r="AZS139" s="87"/>
      <c r="AZT139" s="87"/>
      <c r="AZU139" s="87"/>
      <c r="AZV139" s="87"/>
      <c r="AZW139" s="87"/>
      <c r="AZX139" s="87"/>
      <c r="AZY139" s="87"/>
      <c r="AZZ139" s="87"/>
      <c r="BAA139" s="87"/>
      <c r="BAB139" s="87"/>
      <c r="BAC139" s="87"/>
      <c r="BAD139" s="87"/>
      <c r="BAE139" s="87"/>
      <c r="BAF139" s="87"/>
      <c r="BAG139" s="87"/>
      <c r="BAH139" s="87"/>
      <c r="BAI139" s="87"/>
      <c r="BAJ139" s="87"/>
      <c r="BAK139" s="87"/>
      <c r="BAL139" s="87"/>
      <c r="BAM139" s="87"/>
      <c r="BAN139" s="87"/>
      <c r="BAO139" s="87"/>
      <c r="BAP139" s="87"/>
      <c r="BAQ139" s="87"/>
      <c r="BAR139" s="87"/>
      <c r="BAS139" s="87"/>
      <c r="BAT139" s="87"/>
      <c r="BAU139" s="87"/>
      <c r="BAV139" s="87"/>
      <c r="BAW139" s="87"/>
      <c r="BAX139" s="87"/>
      <c r="BAY139" s="87"/>
      <c r="BAZ139" s="87"/>
      <c r="BBA139" s="87"/>
      <c r="BBB139" s="87"/>
      <c r="BBC139" s="87"/>
      <c r="BBD139" s="87"/>
      <c r="BBE139" s="87"/>
      <c r="BBF139" s="87"/>
      <c r="BBG139" s="87"/>
      <c r="BBH139" s="87"/>
      <c r="BBI139" s="87"/>
      <c r="BBJ139" s="87"/>
      <c r="BBK139" s="87"/>
      <c r="BBL139" s="87"/>
      <c r="BBM139" s="87"/>
      <c r="BBN139" s="87"/>
      <c r="BBO139" s="87"/>
      <c r="BBP139" s="87"/>
      <c r="BBQ139" s="87"/>
      <c r="BBR139" s="87"/>
      <c r="BBS139" s="87"/>
      <c r="BBT139" s="87"/>
      <c r="BBU139" s="87"/>
      <c r="BBV139" s="87"/>
      <c r="BBW139" s="87"/>
      <c r="BBX139" s="87"/>
      <c r="BBY139" s="87"/>
      <c r="BBZ139" s="87"/>
      <c r="BCA139" s="87"/>
      <c r="BCB139" s="87"/>
      <c r="BCC139" s="87"/>
      <c r="BCD139" s="87"/>
      <c r="BCE139" s="87"/>
      <c r="BCF139" s="87"/>
      <c r="BCG139" s="87"/>
      <c r="BCH139" s="87"/>
      <c r="BCI139" s="87"/>
      <c r="BCJ139" s="87"/>
      <c r="BCK139" s="87"/>
      <c r="BCL139" s="87"/>
      <c r="BCM139" s="87"/>
      <c r="BCN139" s="87"/>
      <c r="BCO139" s="87"/>
      <c r="BCP139" s="87"/>
      <c r="BCQ139" s="87"/>
      <c r="BCR139" s="87"/>
      <c r="BCS139" s="87"/>
      <c r="BCT139" s="87"/>
      <c r="BCU139" s="87"/>
      <c r="BCV139" s="87"/>
      <c r="BCW139" s="87"/>
      <c r="BCX139" s="87"/>
      <c r="BCY139" s="87"/>
      <c r="BCZ139" s="87"/>
      <c r="BDA139" s="87"/>
      <c r="BDB139" s="87"/>
      <c r="BDC139" s="87"/>
      <c r="BDD139" s="87"/>
      <c r="BDE139" s="87"/>
      <c r="BDF139" s="87"/>
      <c r="BDG139" s="87"/>
      <c r="BDH139" s="87"/>
      <c r="BDI139" s="87"/>
      <c r="BDJ139" s="87"/>
      <c r="BDK139" s="87"/>
      <c r="BDL139" s="87"/>
      <c r="BDM139" s="87"/>
      <c r="BDN139" s="87"/>
      <c r="BDO139" s="87"/>
      <c r="BDP139" s="87"/>
      <c r="BDQ139" s="87"/>
      <c r="BDR139" s="87"/>
      <c r="BDS139" s="87"/>
      <c r="BDT139" s="87"/>
      <c r="BDU139" s="87"/>
      <c r="BDV139" s="87"/>
      <c r="BDW139" s="87"/>
      <c r="BDX139" s="87"/>
      <c r="BDY139" s="87"/>
      <c r="BDZ139" s="87"/>
      <c r="BEA139" s="87"/>
      <c r="BEB139" s="87"/>
      <c r="BEC139" s="87"/>
      <c r="BED139" s="87"/>
      <c r="BEE139" s="87"/>
      <c r="BEF139" s="87"/>
      <c r="BEG139" s="87"/>
      <c r="BEH139" s="87"/>
      <c r="BEI139" s="87"/>
      <c r="BEJ139" s="87"/>
      <c r="BEK139" s="87"/>
      <c r="BEL139" s="87"/>
      <c r="BEM139" s="87"/>
      <c r="BEN139" s="87"/>
      <c r="BEO139" s="87"/>
      <c r="BEP139" s="87"/>
      <c r="BEQ139" s="87"/>
      <c r="BER139" s="87"/>
      <c r="BES139" s="87"/>
      <c r="BET139" s="87"/>
      <c r="BEU139" s="87"/>
      <c r="BEV139" s="87"/>
      <c r="BEW139" s="87"/>
      <c r="BEX139" s="87"/>
      <c r="BEY139" s="87"/>
      <c r="BEZ139" s="87"/>
      <c r="BFA139" s="87"/>
      <c r="BFB139" s="87"/>
      <c r="BFC139" s="87"/>
      <c r="BFD139" s="87"/>
      <c r="BFE139" s="87"/>
      <c r="BFF139" s="87"/>
      <c r="BFG139" s="87"/>
      <c r="BFH139" s="87"/>
      <c r="BFI139" s="87"/>
      <c r="BFJ139" s="87"/>
      <c r="BFK139" s="87"/>
      <c r="BFL139" s="87"/>
      <c r="BFM139" s="87"/>
      <c r="BFN139" s="87"/>
      <c r="BFO139" s="87"/>
      <c r="BFP139" s="87"/>
      <c r="BFQ139" s="87"/>
      <c r="BFR139" s="87"/>
      <c r="BFS139" s="87"/>
      <c r="BFT139" s="87"/>
      <c r="BFU139" s="87"/>
      <c r="BFV139" s="87"/>
      <c r="BFW139" s="87"/>
      <c r="BFX139" s="87"/>
      <c r="BFY139" s="87"/>
      <c r="BFZ139" s="87"/>
      <c r="BGA139" s="87"/>
      <c r="BGB139" s="87"/>
      <c r="BGC139" s="87"/>
      <c r="BGD139" s="87"/>
      <c r="BGE139" s="87"/>
      <c r="BGF139" s="87"/>
      <c r="BGG139" s="87"/>
      <c r="BGH139" s="87"/>
      <c r="BGI139" s="87"/>
      <c r="BGJ139" s="87"/>
      <c r="BGK139" s="87"/>
      <c r="BGL139" s="87"/>
      <c r="BGM139" s="87"/>
      <c r="BGN139" s="87"/>
      <c r="BGO139" s="87"/>
      <c r="BGP139" s="87"/>
      <c r="BGQ139" s="87"/>
      <c r="BGR139" s="87"/>
      <c r="BGS139" s="87"/>
      <c r="BGT139" s="87"/>
      <c r="BGU139" s="87"/>
      <c r="BGV139" s="87"/>
      <c r="BGW139" s="87"/>
      <c r="BGX139" s="87"/>
      <c r="BGY139" s="87"/>
      <c r="BGZ139" s="87"/>
      <c r="BHA139" s="87"/>
      <c r="BHB139" s="87"/>
      <c r="BHC139" s="87"/>
      <c r="BHD139" s="87"/>
      <c r="BHE139" s="87"/>
      <c r="BHF139" s="87"/>
      <c r="BHG139" s="87"/>
      <c r="BHH139" s="87"/>
      <c r="BHI139" s="87"/>
      <c r="BHJ139" s="87"/>
      <c r="BHK139" s="87"/>
      <c r="BHL139" s="87"/>
      <c r="BHM139" s="87"/>
      <c r="BHN139" s="87"/>
      <c r="BHO139" s="87"/>
      <c r="BHP139" s="87"/>
      <c r="BHQ139" s="87"/>
      <c r="BHR139" s="87"/>
      <c r="BHS139" s="87"/>
      <c r="BHT139" s="87"/>
      <c r="BHU139" s="87"/>
      <c r="BHV139" s="87"/>
      <c r="BHW139" s="87"/>
      <c r="BHX139" s="87"/>
      <c r="BHY139" s="87"/>
      <c r="BHZ139" s="87"/>
      <c r="BIA139" s="87"/>
      <c r="BIB139" s="87"/>
      <c r="BIC139" s="87"/>
      <c r="BID139" s="87"/>
      <c r="BIE139" s="87"/>
      <c r="BIF139" s="87"/>
      <c r="BIG139" s="87"/>
      <c r="BIH139" s="87"/>
      <c r="BII139" s="87"/>
      <c r="BIJ139" s="87"/>
      <c r="BIK139" s="87"/>
      <c r="BIL139" s="87"/>
      <c r="BIM139" s="87"/>
      <c r="BIN139" s="87"/>
      <c r="BIO139" s="87"/>
      <c r="BIP139" s="87"/>
      <c r="BIQ139" s="87"/>
      <c r="BIR139" s="87"/>
      <c r="BIS139" s="87"/>
      <c r="BIT139" s="87"/>
      <c r="BIU139" s="87"/>
      <c r="BIV139" s="87"/>
      <c r="BIW139" s="87"/>
      <c r="BIX139" s="87"/>
      <c r="BIY139" s="87"/>
      <c r="BIZ139" s="87"/>
      <c r="BJA139" s="87"/>
      <c r="BJB139" s="87"/>
      <c r="BJC139" s="87"/>
      <c r="BJD139" s="87"/>
      <c r="BJE139" s="87"/>
      <c r="BJF139" s="87"/>
      <c r="BJG139" s="87"/>
      <c r="BJH139" s="87"/>
      <c r="BJI139" s="87"/>
      <c r="BJJ139" s="87"/>
      <c r="BJK139" s="87"/>
      <c r="BJL139" s="87"/>
      <c r="BJM139" s="87"/>
      <c r="BJN139" s="87"/>
      <c r="BJO139" s="87"/>
      <c r="BJP139" s="87"/>
      <c r="BJQ139" s="87"/>
      <c r="BJR139" s="87"/>
      <c r="BJS139" s="87"/>
      <c r="BJT139" s="87"/>
      <c r="BJU139" s="87"/>
      <c r="BJV139" s="87"/>
      <c r="BJW139" s="87"/>
      <c r="BJX139" s="87"/>
      <c r="BJY139" s="87"/>
      <c r="BJZ139" s="87"/>
      <c r="BKA139" s="87"/>
      <c r="BKB139" s="87"/>
      <c r="BKC139" s="87"/>
      <c r="BKD139" s="87"/>
      <c r="BKE139" s="87"/>
      <c r="BKF139" s="87"/>
      <c r="BKG139" s="87"/>
      <c r="BKH139" s="87"/>
      <c r="BKI139" s="87"/>
      <c r="BKJ139" s="87"/>
      <c r="BKK139" s="87"/>
      <c r="BKL139" s="87"/>
      <c r="BKM139" s="87"/>
      <c r="BKN139" s="87"/>
      <c r="BKO139" s="87"/>
      <c r="BKP139" s="87"/>
      <c r="BKQ139" s="87"/>
      <c r="BKR139" s="87"/>
      <c r="BKS139" s="87"/>
      <c r="BKT139" s="87"/>
      <c r="BKU139" s="87"/>
      <c r="BKV139" s="87"/>
      <c r="BKW139" s="87"/>
      <c r="BKX139" s="87"/>
      <c r="BKY139" s="87"/>
      <c r="BKZ139" s="87"/>
      <c r="BLA139" s="87"/>
      <c r="BLB139" s="87"/>
      <c r="BLC139" s="87"/>
      <c r="BLD139" s="87"/>
      <c r="BLE139" s="87"/>
      <c r="BLF139" s="87"/>
      <c r="BLG139" s="87"/>
      <c r="BLH139" s="87"/>
      <c r="BLI139" s="87"/>
      <c r="BLJ139" s="87"/>
      <c r="BLK139" s="87"/>
      <c r="BLL139" s="87"/>
      <c r="BLM139" s="87"/>
      <c r="BLN139" s="87"/>
      <c r="BLO139" s="87"/>
      <c r="BLP139" s="87"/>
      <c r="BLQ139" s="87"/>
      <c r="BLR139" s="87"/>
      <c r="BLS139" s="87"/>
      <c r="BLT139" s="87"/>
      <c r="BLU139" s="87"/>
      <c r="BLV139" s="87"/>
      <c r="BLW139" s="87"/>
      <c r="BLX139" s="87"/>
      <c r="BLY139" s="87"/>
      <c r="BLZ139" s="87"/>
      <c r="BMA139" s="87"/>
      <c r="BMB139" s="87"/>
      <c r="BMC139" s="87"/>
      <c r="BMD139" s="87"/>
      <c r="BME139" s="87"/>
      <c r="BMF139" s="87"/>
      <c r="BMG139" s="87"/>
      <c r="BMH139" s="87"/>
      <c r="BMI139" s="87"/>
      <c r="BMJ139" s="87"/>
      <c r="BMK139" s="87"/>
      <c r="BML139" s="87"/>
      <c r="BMM139" s="87"/>
      <c r="BMN139" s="87"/>
      <c r="BMO139" s="87"/>
      <c r="BMP139" s="87"/>
      <c r="BMQ139" s="87"/>
      <c r="BMR139" s="87"/>
      <c r="BMS139" s="87"/>
      <c r="BMT139" s="87"/>
      <c r="BMU139" s="87"/>
      <c r="BMV139" s="87"/>
      <c r="BMW139" s="87"/>
      <c r="BMX139" s="87"/>
      <c r="BMY139" s="87"/>
      <c r="BMZ139" s="87"/>
      <c r="BNA139" s="87"/>
      <c r="BNB139" s="87"/>
      <c r="BNC139" s="87"/>
      <c r="BND139" s="87"/>
      <c r="BNE139" s="87"/>
      <c r="BNF139" s="87"/>
      <c r="BNG139" s="87"/>
      <c r="BNH139" s="87"/>
      <c r="BNI139" s="87"/>
      <c r="BNJ139" s="87"/>
      <c r="BNK139" s="87"/>
      <c r="BNL139" s="87"/>
      <c r="BNM139" s="87"/>
      <c r="BNN139" s="87"/>
      <c r="BNO139" s="87"/>
      <c r="BNP139" s="87"/>
      <c r="BNQ139" s="87"/>
      <c r="BNR139" s="87"/>
      <c r="BNS139" s="87"/>
      <c r="BNT139" s="87"/>
      <c r="BNU139" s="87"/>
      <c r="BNV139" s="87"/>
      <c r="BNW139" s="87"/>
      <c r="BNX139" s="87"/>
      <c r="BNY139" s="87"/>
      <c r="BNZ139" s="87"/>
      <c r="BOA139" s="87"/>
      <c r="BOB139" s="87"/>
      <c r="BOC139" s="87"/>
      <c r="BOD139" s="87"/>
      <c r="BOE139" s="87"/>
      <c r="BOF139" s="87"/>
      <c r="BOG139" s="87"/>
      <c r="BOH139" s="87"/>
      <c r="BOI139" s="87"/>
      <c r="BOJ139" s="87"/>
      <c r="BOK139" s="87"/>
      <c r="BOL139" s="87"/>
      <c r="BOM139" s="87"/>
      <c r="BON139" s="87"/>
      <c r="BOO139" s="87"/>
      <c r="BOP139" s="87"/>
      <c r="BOQ139" s="87"/>
      <c r="BOR139" s="87"/>
      <c r="BOS139" s="87"/>
      <c r="BOT139" s="87"/>
      <c r="BOU139" s="87"/>
      <c r="BOV139" s="87"/>
      <c r="BOW139" s="87"/>
      <c r="BOX139" s="87"/>
      <c r="BOY139" s="87"/>
      <c r="BOZ139" s="87"/>
      <c r="BPA139" s="87"/>
      <c r="BPB139" s="87"/>
      <c r="BPC139" s="87"/>
      <c r="BPD139" s="87"/>
      <c r="BPE139" s="87"/>
      <c r="BPF139" s="87"/>
      <c r="BPG139" s="87"/>
      <c r="BPH139" s="87"/>
      <c r="BPI139" s="87"/>
      <c r="BPJ139" s="87"/>
      <c r="BPK139" s="87"/>
      <c r="BPL139" s="87"/>
      <c r="BPM139" s="87"/>
      <c r="BPN139" s="87"/>
      <c r="BPO139" s="87"/>
      <c r="BPP139" s="87"/>
      <c r="BPQ139" s="87"/>
      <c r="BPR139" s="87"/>
      <c r="BPS139" s="87"/>
      <c r="BPT139" s="87"/>
      <c r="BPU139" s="87"/>
      <c r="BPV139" s="87"/>
      <c r="BPW139" s="87"/>
      <c r="BPX139" s="87"/>
      <c r="BPY139" s="87"/>
      <c r="BPZ139" s="87"/>
      <c r="BQA139" s="87"/>
      <c r="BQB139" s="87"/>
      <c r="BQC139" s="87"/>
      <c r="BQD139" s="87"/>
      <c r="BQE139" s="87"/>
      <c r="BQF139" s="87"/>
      <c r="BQG139" s="87"/>
      <c r="BQH139" s="87"/>
      <c r="BQI139" s="87"/>
      <c r="BQJ139" s="87"/>
      <c r="BQK139" s="87"/>
      <c r="BQL139" s="87"/>
      <c r="BQM139" s="87"/>
      <c r="BQN139" s="87"/>
      <c r="BQO139" s="87"/>
      <c r="BQP139" s="87"/>
      <c r="BQQ139" s="87"/>
      <c r="BQR139" s="87"/>
      <c r="BQS139" s="87"/>
      <c r="BQT139" s="87"/>
      <c r="BQU139" s="87"/>
      <c r="BQV139" s="87"/>
      <c r="BQW139" s="87"/>
      <c r="BQX139" s="87"/>
      <c r="BQY139" s="87"/>
      <c r="BQZ139" s="87"/>
      <c r="BRA139" s="87"/>
      <c r="BRB139" s="87"/>
      <c r="BRC139" s="87"/>
      <c r="BRD139" s="87"/>
      <c r="BRE139" s="87"/>
      <c r="BRF139" s="87"/>
      <c r="BRG139" s="87"/>
      <c r="BRH139" s="87"/>
      <c r="BRI139" s="87"/>
      <c r="BRJ139" s="87"/>
      <c r="BRK139" s="87"/>
      <c r="BRL139" s="87"/>
      <c r="BRM139" s="87"/>
      <c r="BRN139" s="87"/>
      <c r="BRO139" s="87"/>
      <c r="BRP139" s="87"/>
      <c r="BRQ139" s="87"/>
      <c r="BRR139" s="87"/>
      <c r="BRS139" s="87"/>
      <c r="BRT139" s="87"/>
      <c r="BRU139" s="87"/>
      <c r="BRV139" s="87"/>
      <c r="BRW139" s="87"/>
      <c r="BRX139" s="87"/>
      <c r="BRY139" s="87"/>
      <c r="BRZ139" s="87"/>
      <c r="BSA139" s="87"/>
      <c r="BSB139" s="87"/>
      <c r="BSC139" s="87"/>
      <c r="BSD139" s="87"/>
      <c r="BSE139" s="87"/>
      <c r="BSF139" s="87"/>
      <c r="BSG139" s="87"/>
      <c r="BSH139" s="87"/>
      <c r="BSI139" s="87"/>
      <c r="BSJ139" s="87"/>
      <c r="BSK139" s="87"/>
      <c r="BSL139" s="87"/>
      <c r="BSM139" s="87"/>
      <c r="BSN139" s="87"/>
      <c r="BSO139" s="87"/>
      <c r="BSP139" s="87"/>
      <c r="BSQ139" s="87"/>
      <c r="BSR139" s="87"/>
      <c r="BSS139" s="87"/>
      <c r="BST139" s="87"/>
      <c r="BSU139" s="87"/>
      <c r="BSV139" s="87"/>
      <c r="BSW139" s="87"/>
      <c r="BSX139" s="87"/>
      <c r="BSY139" s="87"/>
      <c r="BSZ139" s="87"/>
      <c r="BTA139" s="87"/>
      <c r="BTB139" s="87"/>
      <c r="BTC139" s="87"/>
      <c r="BTD139" s="87"/>
      <c r="BTE139" s="87"/>
      <c r="BTF139" s="87"/>
      <c r="BTG139" s="87"/>
      <c r="BTH139" s="87"/>
      <c r="BTI139" s="87"/>
      <c r="BTJ139" s="87"/>
      <c r="BTK139" s="87"/>
      <c r="BTL139" s="87"/>
      <c r="BTM139" s="87"/>
      <c r="BTN139" s="87"/>
      <c r="BTO139" s="87"/>
      <c r="BTP139" s="87"/>
      <c r="BTQ139" s="87"/>
      <c r="BTR139" s="87"/>
      <c r="BTS139" s="87"/>
      <c r="BTT139" s="87"/>
      <c r="BTU139" s="87"/>
      <c r="BTV139" s="87"/>
      <c r="BTW139" s="87"/>
      <c r="BTX139" s="87"/>
      <c r="BTY139" s="87"/>
      <c r="BTZ139" s="87"/>
      <c r="BUA139" s="87"/>
      <c r="BUB139" s="87"/>
      <c r="BUC139" s="87"/>
      <c r="BUD139" s="87"/>
      <c r="BUE139" s="87"/>
      <c r="BUF139" s="87"/>
      <c r="BUG139" s="87"/>
      <c r="BUH139" s="87"/>
      <c r="BUI139" s="87"/>
      <c r="BUJ139" s="87"/>
      <c r="BUK139" s="87"/>
      <c r="BUL139" s="87"/>
      <c r="BUM139" s="87"/>
      <c r="BUN139" s="87"/>
      <c r="BUO139" s="87"/>
      <c r="BUP139" s="87"/>
      <c r="BUQ139" s="87"/>
      <c r="BUR139" s="87"/>
      <c r="BUS139" s="87"/>
      <c r="BUT139" s="87"/>
      <c r="BUU139" s="87"/>
      <c r="BUV139" s="87"/>
      <c r="BUW139" s="87"/>
      <c r="BUX139" s="87"/>
      <c r="BUY139" s="87"/>
      <c r="BUZ139" s="87"/>
      <c r="BVA139" s="87"/>
      <c r="BVB139" s="87"/>
      <c r="BVC139" s="87"/>
      <c r="BVD139" s="87"/>
      <c r="BVE139" s="87"/>
      <c r="BVF139" s="87"/>
      <c r="BVG139" s="87"/>
      <c r="BVH139" s="87"/>
      <c r="BVI139" s="87"/>
      <c r="BVJ139" s="87"/>
      <c r="BVK139" s="87"/>
      <c r="BVL139" s="87"/>
      <c r="BVM139" s="87"/>
      <c r="BVN139" s="87"/>
      <c r="BVO139" s="87"/>
      <c r="BVP139" s="87"/>
      <c r="BVQ139" s="87"/>
      <c r="BVR139" s="87"/>
      <c r="BVS139" s="87"/>
      <c r="BVT139" s="87"/>
      <c r="BVU139" s="87"/>
      <c r="BVV139" s="87"/>
      <c r="BVW139" s="87"/>
      <c r="BVX139" s="87"/>
      <c r="BVY139" s="87"/>
      <c r="BVZ139" s="87"/>
      <c r="BWA139" s="87"/>
      <c r="BWB139" s="87"/>
      <c r="BWC139" s="87"/>
      <c r="BWD139" s="87"/>
      <c r="BWE139" s="87"/>
      <c r="BWF139" s="87"/>
      <c r="BWG139" s="87"/>
      <c r="BWH139" s="87"/>
      <c r="BWI139" s="87"/>
      <c r="BWJ139" s="87"/>
      <c r="BWK139" s="87"/>
      <c r="BWL139" s="87"/>
      <c r="BWM139" s="87"/>
      <c r="BWN139" s="87"/>
      <c r="BWO139" s="87"/>
      <c r="BWP139" s="87"/>
      <c r="BWQ139" s="87"/>
      <c r="BWR139" s="87"/>
      <c r="BWS139" s="87"/>
      <c r="BWT139" s="87"/>
      <c r="BWU139" s="87"/>
      <c r="BWV139" s="87"/>
      <c r="BWW139" s="87"/>
      <c r="BWX139" s="87"/>
      <c r="BWY139" s="87"/>
      <c r="BWZ139" s="87"/>
      <c r="BXA139" s="87"/>
      <c r="BXB139" s="87"/>
      <c r="BXC139" s="87"/>
      <c r="BXD139" s="87"/>
      <c r="BXE139" s="87"/>
      <c r="BXF139" s="87"/>
      <c r="BXG139" s="87"/>
      <c r="BXH139" s="87"/>
      <c r="BXI139" s="87"/>
      <c r="BXJ139" s="87"/>
      <c r="BXK139" s="87"/>
      <c r="BXL139" s="87"/>
      <c r="BXM139" s="87"/>
      <c r="BXN139" s="87"/>
      <c r="BXO139" s="87"/>
      <c r="BXP139" s="87"/>
      <c r="BXQ139" s="87"/>
      <c r="BXR139" s="87"/>
      <c r="BXS139" s="87"/>
      <c r="BXT139" s="87"/>
      <c r="BXU139" s="87"/>
      <c r="BXV139" s="87"/>
      <c r="BXW139" s="87"/>
      <c r="BXX139" s="87"/>
      <c r="BXY139" s="87"/>
      <c r="BXZ139" s="87"/>
      <c r="BYA139" s="87"/>
      <c r="BYB139" s="87"/>
      <c r="BYC139" s="87"/>
      <c r="BYD139" s="87"/>
      <c r="BYE139" s="87"/>
      <c r="BYF139" s="87"/>
      <c r="BYG139" s="87"/>
      <c r="BYH139" s="87"/>
      <c r="BYI139" s="87"/>
      <c r="BYJ139" s="87"/>
      <c r="BYK139" s="87"/>
      <c r="BYL139" s="87"/>
      <c r="BYM139" s="87"/>
      <c r="BYN139" s="87"/>
      <c r="BYO139" s="87"/>
      <c r="BYP139" s="87"/>
      <c r="BYQ139" s="87"/>
      <c r="BYR139" s="87"/>
      <c r="BYS139" s="87"/>
      <c r="BYT139" s="87"/>
      <c r="BYU139" s="87"/>
      <c r="BYV139" s="87"/>
      <c r="BYW139" s="87"/>
      <c r="BYX139" s="87"/>
      <c r="BYY139" s="87"/>
      <c r="BYZ139" s="87"/>
      <c r="BZA139" s="87"/>
      <c r="BZB139" s="87"/>
      <c r="BZC139" s="87"/>
      <c r="BZD139" s="87"/>
      <c r="BZE139" s="87"/>
      <c r="BZF139" s="87"/>
      <c r="BZG139" s="87"/>
      <c r="BZH139" s="87"/>
      <c r="BZI139" s="87"/>
      <c r="BZJ139" s="87"/>
      <c r="BZK139" s="87"/>
      <c r="BZL139" s="87"/>
      <c r="BZM139" s="87"/>
      <c r="BZN139" s="87"/>
      <c r="BZO139" s="87"/>
      <c r="BZP139" s="87"/>
      <c r="BZQ139" s="87"/>
      <c r="BZR139" s="87"/>
      <c r="BZS139" s="87"/>
      <c r="BZT139" s="87"/>
      <c r="BZU139" s="87"/>
      <c r="BZV139" s="87"/>
      <c r="BZW139" s="87"/>
      <c r="BZX139" s="87"/>
      <c r="BZY139" s="87"/>
      <c r="BZZ139" s="87"/>
      <c r="CAA139" s="87"/>
      <c r="CAB139" s="87"/>
      <c r="CAC139" s="87"/>
      <c r="CAD139" s="87"/>
      <c r="CAE139" s="87"/>
      <c r="CAF139" s="87"/>
      <c r="CAG139" s="87"/>
      <c r="CAH139" s="87"/>
      <c r="CAI139" s="87"/>
      <c r="CAJ139" s="87"/>
      <c r="CAK139" s="87"/>
      <c r="CAL139" s="87"/>
      <c r="CAM139" s="87"/>
      <c r="CAN139" s="87"/>
      <c r="CAO139" s="87"/>
      <c r="CAP139" s="87"/>
      <c r="CAQ139" s="87"/>
      <c r="CAR139" s="87"/>
      <c r="CAS139" s="87"/>
      <c r="CAT139" s="87"/>
      <c r="CAU139" s="87"/>
      <c r="CAV139" s="87"/>
      <c r="CAW139" s="87"/>
      <c r="CAX139" s="87"/>
      <c r="CAY139" s="87"/>
      <c r="CAZ139" s="87"/>
      <c r="CBA139" s="87"/>
      <c r="CBB139" s="87"/>
      <c r="CBC139" s="87"/>
      <c r="CBD139" s="87"/>
      <c r="CBE139" s="87"/>
      <c r="CBF139" s="87"/>
      <c r="CBG139" s="87"/>
      <c r="CBH139" s="87"/>
      <c r="CBI139" s="87"/>
      <c r="CBJ139" s="87"/>
      <c r="CBK139" s="87"/>
      <c r="CBL139" s="87"/>
      <c r="CBM139" s="87"/>
      <c r="CBN139" s="87"/>
      <c r="CBO139" s="87"/>
      <c r="CBP139" s="87"/>
      <c r="CBQ139" s="87"/>
      <c r="CBR139" s="87"/>
      <c r="CBS139" s="87"/>
      <c r="CBT139" s="87"/>
      <c r="CBU139" s="87"/>
      <c r="CBV139" s="87"/>
      <c r="CBW139" s="87"/>
      <c r="CBX139" s="87"/>
      <c r="CBY139" s="87"/>
      <c r="CBZ139" s="87"/>
      <c r="CCA139" s="87"/>
      <c r="CCB139" s="87"/>
      <c r="CCC139" s="87"/>
      <c r="CCD139" s="87"/>
      <c r="CCE139" s="87"/>
      <c r="CCF139" s="87"/>
      <c r="CCG139" s="87"/>
      <c r="CCH139" s="87"/>
      <c r="CCI139" s="87"/>
      <c r="CCJ139" s="87"/>
      <c r="CCK139" s="87"/>
      <c r="CCL139" s="87"/>
      <c r="CCM139" s="87"/>
      <c r="CCN139" s="87"/>
      <c r="CCO139" s="87"/>
      <c r="CCP139" s="87"/>
      <c r="CCQ139" s="87"/>
      <c r="CCR139" s="87"/>
      <c r="CCS139" s="87"/>
      <c r="CCT139" s="87"/>
      <c r="CCU139" s="87"/>
      <c r="CCV139" s="87"/>
      <c r="CCW139" s="87"/>
      <c r="CCX139" s="87"/>
      <c r="CCY139" s="87"/>
      <c r="CCZ139" s="87"/>
      <c r="CDA139" s="87"/>
      <c r="CDB139" s="87"/>
      <c r="CDC139" s="87"/>
      <c r="CDD139" s="87"/>
      <c r="CDE139" s="87"/>
      <c r="CDF139" s="87"/>
      <c r="CDG139" s="87"/>
      <c r="CDH139" s="87"/>
      <c r="CDI139" s="87"/>
      <c r="CDJ139" s="87"/>
      <c r="CDK139" s="87"/>
      <c r="CDL139" s="87"/>
      <c r="CDM139" s="87"/>
      <c r="CDN139" s="87"/>
      <c r="CDO139" s="87"/>
      <c r="CDP139" s="87"/>
      <c r="CDQ139" s="87"/>
      <c r="CDR139" s="87"/>
      <c r="CDS139" s="87"/>
      <c r="CDT139" s="87"/>
      <c r="CDU139" s="87"/>
      <c r="CDV139" s="87"/>
      <c r="CDW139" s="87"/>
      <c r="CDX139" s="87"/>
      <c r="CDY139" s="87"/>
      <c r="CDZ139" s="87"/>
      <c r="CEA139" s="87"/>
      <c r="CEB139" s="87"/>
      <c r="CEC139" s="87"/>
      <c r="CED139" s="87"/>
      <c r="CEE139" s="87"/>
      <c r="CEF139" s="87"/>
      <c r="CEG139" s="87"/>
      <c r="CEH139" s="87"/>
      <c r="CEI139" s="87"/>
      <c r="CEJ139" s="87"/>
      <c r="CEK139" s="87"/>
      <c r="CEL139" s="87"/>
      <c r="CEM139" s="87"/>
      <c r="CEN139" s="87"/>
      <c r="CEO139" s="87"/>
      <c r="CEP139" s="87"/>
      <c r="CEQ139" s="87"/>
      <c r="CER139" s="87"/>
      <c r="CES139" s="87"/>
      <c r="CET139" s="87"/>
      <c r="CEU139" s="87"/>
      <c r="CEV139" s="87"/>
      <c r="CEW139" s="87"/>
      <c r="CEX139" s="87"/>
      <c r="CEY139" s="87"/>
      <c r="CEZ139" s="87"/>
      <c r="CFA139" s="87"/>
      <c r="CFB139" s="87"/>
      <c r="CFC139" s="87"/>
      <c r="CFD139" s="87"/>
      <c r="CFE139" s="87"/>
      <c r="CFF139" s="87"/>
      <c r="CFG139" s="87"/>
      <c r="CFH139" s="87"/>
      <c r="CFI139" s="87"/>
      <c r="CFJ139" s="87"/>
      <c r="CFK139" s="87"/>
      <c r="CFL139" s="87"/>
      <c r="CFM139" s="87"/>
      <c r="CFN139" s="87"/>
      <c r="CFO139" s="87"/>
      <c r="CFP139" s="87"/>
      <c r="CFQ139" s="87"/>
      <c r="CFR139" s="87"/>
      <c r="CFS139" s="87"/>
      <c r="CFT139" s="87"/>
      <c r="CFU139" s="87"/>
      <c r="CFV139" s="87"/>
      <c r="CFW139" s="87"/>
      <c r="CFX139" s="87"/>
      <c r="CFY139" s="87"/>
      <c r="CFZ139" s="87"/>
      <c r="CGA139" s="87"/>
      <c r="CGB139" s="87"/>
      <c r="CGC139" s="87"/>
      <c r="CGD139" s="87"/>
      <c r="CGE139" s="87"/>
      <c r="CGF139" s="87"/>
      <c r="CGG139" s="87"/>
      <c r="CGH139" s="87"/>
      <c r="CGI139" s="87"/>
      <c r="CGJ139" s="87"/>
      <c r="CGK139" s="87"/>
      <c r="CGL139" s="87"/>
      <c r="CGM139" s="87"/>
      <c r="CGN139" s="87"/>
      <c r="CGO139" s="87"/>
      <c r="CGP139" s="87"/>
      <c r="CGQ139" s="87"/>
      <c r="CGR139" s="87"/>
      <c r="CGS139" s="87"/>
      <c r="CGT139" s="87"/>
      <c r="CGU139" s="87"/>
      <c r="CGV139" s="87"/>
      <c r="CGW139" s="87"/>
      <c r="CGX139" s="87"/>
      <c r="CGY139" s="87"/>
      <c r="CGZ139" s="87"/>
      <c r="CHA139" s="87"/>
      <c r="CHB139" s="87"/>
      <c r="CHC139" s="87"/>
      <c r="CHD139" s="87"/>
      <c r="CHE139" s="87"/>
      <c r="CHF139" s="87"/>
      <c r="CHG139" s="87"/>
      <c r="CHH139" s="87"/>
      <c r="CHI139" s="87"/>
      <c r="CHJ139" s="87"/>
      <c r="CHK139" s="87"/>
      <c r="CHL139" s="87"/>
      <c r="CHM139" s="87"/>
      <c r="CHN139" s="87"/>
      <c r="CHO139" s="87"/>
      <c r="CHP139" s="87"/>
      <c r="CHQ139" s="87"/>
      <c r="CHR139" s="87"/>
      <c r="CHS139" s="87"/>
      <c r="CHT139" s="87"/>
      <c r="CHU139" s="87"/>
      <c r="CHV139" s="87"/>
      <c r="CHW139" s="87"/>
      <c r="CHX139" s="87"/>
      <c r="CHY139" s="87"/>
      <c r="CHZ139" s="87"/>
      <c r="CIA139" s="87"/>
      <c r="CIB139" s="87"/>
      <c r="CIC139" s="87"/>
      <c r="CID139" s="87"/>
      <c r="CIE139" s="87"/>
      <c r="CIF139" s="87"/>
      <c r="CIG139" s="87"/>
      <c r="CIH139" s="87"/>
      <c r="CII139" s="87"/>
      <c r="CIJ139" s="87"/>
      <c r="CIK139" s="87"/>
      <c r="CIL139" s="87"/>
      <c r="CIM139" s="87"/>
      <c r="CIN139" s="87"/>
      <c r="CIO139" s="87"/>
      <c r="CIP139" s="87"/>
      <c r="CIQ139" s="87"/>
      <c r="CIR139" s="87"/>
      <c r="CIS139" s="87"/>
      <c r="CIT139" s="87"/>
      <c r="CIU139" s="87"/>
      <c r="CIV139" s="87"/>
      <c r="CIW139" s="87"/>
      <c r="CIX139" s="87"/>
      <c r="CIY139" s="87"/>
      <c r="CIZ139" s="87"/>
      <c r="CJA139" s="87"/>
      <c r="CJB139" s="87"/>
      <c r="CJC139" s="87"/>
      <c r="CJD139" s="87"/>
      <c r="CJE139" s="87"/>
      <c r="CJF139" s="87"/>
      <c r="CJG139" s="87"/>
      <c r="CJH139" s="87"/>
      <c r="CJI139" s="87"/>
      <c r="CJJ139" s="87"/>
      <c r="CJK139" s="87"/>
      <c r="CJL139" s="87"/>
      <c r="CJM139" s="87"/>
      <c r="CJN139" s="87"/>
      <c r="CJO139" s="87"/>
      <c r="CJP139" s="87"/>
      <c r="CJQ139" s="87"/>
      <c r="CJR139" s="87"/>
      <c r="CJS139" s="87"/>
      <c r="CJT139" s="87"/>
      <c r="CJU139" s="87"/>
      <c r="CJV139" s="87"/>
      <c r="CJW139" s="87"/>
      <c r="CJX139" s="87"/>
      <c r="CJY139" s="87"/>
      <c r="CJZ139" s="87"/>
      <c r="CKA139" s="87"/>
      <c r="CKB139" s="87"/>
      <c r="CKC139" s="87"/>
      <c r="CKD139" s="87"/>
      <c r="CKE139" s="87"/>
      <c r="CKF139" s="87"/>
      <c r="CKG139" s="87"/>
      <c r="CKH139" s="87"/>
      <c r="CKI139" s="87"/>
      <c r="CKJ139" s="87"/>
      <c r="CKK139" s="87"/>
      <c r="CKL139" s="87"/>
      <c r="CKM139" s="87"/>
      <c r="CKN139" s="87"/>
      <c r="CKO139" s="87"/>
      <c r="CKP139" s="87"/>
      <c r="CKQ139" s="87"/>
      <c r="CKR139" s="87"/>
      <c r="CKS139" s="87"/>
      <c r="CKT139" s="87"/>
      <c r="CKU139" s="87"/>
      <c r="CKV139" s="87"/>
      <c r="CKW139" s="87"/>
      <c r="CKX139" s="87"/>
      <c r="CKY139" s="87"/>
      <c r="CKZ139" s="87"/>
      <c r="CLA139" s="87"/>
      <c r="CLB139" s="87"/>
      <c r="CLC139" s="87"/>
      <c r="CLD139" s="87"/>
      <c r="CLE139" s="87"/>
      <c r="CLF139" s="87"/>
      <c r="CLG139" s="87"/>
      <c r="CLH139" s="87"/>
      <c r="CLI139" s="87"/>
      <c r="CLJ139" s="87"/>
      <c r="CLK139" s="87"/>
      <c r="CLL139" s="87"/>
      <c r="CLM139" s="87"/>
      <c r="CLN139" s="87"/>
      <c r="CLO139" s="87"/>
      <c r="CLP139" s="87"/>
      <c r="CLQ139" s="87"/>
      <c r="CLR139" s="87"/>
      <c r="CLS139" s="87"/>
      <c r="CLT139" s="87"/>
      <c r="CLU139" s="87"/>
      <c r="CLV139" s="87"/>
      <c r="CLW139" s="87"/>
      <c r="CLX139" s="87"/>
      <c r="CLY139" s="87"/>
      <c r="CLZ139" s="87"/>
      <c r="CMA139" s="87"/>
      <c r="CMB139" s="87"/>
      <c r="CMC139" s="87"/>
      <c r="CMD139" s="87"/>
      <c r="CME139" s="87"/>
      <c r="CMF139" s="87"/>
      <c r="CMG139" s="87"/>
      <c r="CMH139" s="87"/>
      <c r="CMI139" s="87"/>
      <c r="CMJ139" s="87"/>
      <c r="CMK139" s="87"/>
      <c r="CML139" s="87"/>
      <c r="CMM139" s="87"/>
      <c r="CMN139" s="87"/>
      <c r="CMO139" s="87"/>
      <c r="CMP139" s="87"/>
      <c r="CMQ139" s="87"/>
      <c r="CMR139" s="87"/>
      <c r="CMS139" s="87"/>
      <c r="CMT139" s="87"/>
      <c r="CMU139" s="87"/>
      <c r="CMV139" s="87"/>
      <c r="CMW139" s="87"/>
      <c r="CMX139" s="87"/>
      <c r="CMY139" s="87"/>
      <c r="CMZ139" s="87"/>
      <c r="CNA139" s="87"/>
      <c r="CNB139" s="87"/>
      <c r="CNC139" s="87"/>
      <c r="CND139" s="87"/>
      <c r="CNE139" s="87"/>
      <c r="CNF139" s="87"/>
      <c r="CNG139" s="87"/>
      <c r="CNH139" s="87"/>
      <c r="CNI139" s="87"/>
      <c r="CNJ139" s="87"/>
      <c r="CNK139" s="87"/>
      <c r="CNL139" s="87"/>
      <c r="CNM139" s="87"/>
      <c r="CNN139" s="87"/>
      <c r="CNO139" s="87"/>
      <c r="CNP139" s="87"/>
      <c r="CNQ139" s="87"/>
      <c r="CNR139" s="87"/>
      <c r="CNS139" s="87"/>
      <c r="CNT139" s="87"/>
      <c r="CNU139" s="87"/>
      <c r="CNV139" s="87"/>
      <c r="CNW139" s="87"/>
      <c r="CNX139" s="87"/>
      <c r="CNY139" s="87"/>
      <c r="CNZ139" s="87"/>
      <c r="COA139" s="87"/>
      <c r="COB139" s="87"/>
      <c r="COC139" s="87"/>
      <c r="COD139" s="87"/>
      <c r="COE139" s="87"/>
      <c r="COF139" s="87"/>
      <c r="COG139" s="87"/>
      <c r="COH139" s="87"/>
      <c r="COI139" s="87"/>
      <c r="COJ139" s="87"/>
      <c r="COK139" s="87"/>
      <c r="COL139" s="87"/>
      <c r="COM139" s="87"/>
      <c r="CON139" s="87"/>
      <c r="COO139" s="87"/>
      <c r="COP139" s="87"/>
      <c r="COQ139" s="87"/>
      <c r="COR139" s="87"/>
      <c r="COS139" s="87"/>
      <c r="COT139" s="87"/>
      <c r="COU139" s="87"/>
      <c r="COV139" s="87"/>
      <c r="COW139" s="87"/>
      <c r="COX139" s="87"/>
      <c r="COY139" s="87"/>
      <c r="COZ139" s="87"/>
      <c r="CPA139" s="87"/>
      <c r="CPB139" s="87"/>
      <c r="CPC139" s="87"/>
      <c r="CPD139" s="87"/>
      <c r="CPE139" s="87"/>
      <c r="CPF139" s="87"/>
      <c r="CPG139" s="87"/>
      <c r="CPH139" s="87"/>
      <c r="CPI139" s="87"/>
      <c r="CPJ139" s="87"/>
      <c r="CPK139" s="87"/>
      <c r="CPL139" s="87"/>
      <c r="CPM139" s="87"/>
      <c r="CPN139" s="87"/>
      <c r="CPO139" s="87"/>
      <c r="CPP139" s="87"/>
      <c r="CPQ139" s="87"/>
      <c r="CPR139" s="87"/>
      <c r="CPS139" s="87"/>
      <c r="CPT139" s="87"/>
      <c r="CPU139" s="87"/>
      <c r="CPV139" s="87"/>
      <c r="CPW139" s="87"/>
      <c r="CPX139" s="87"/>
      <c r="CPY139" s="87"/>
      <c r="CPZ139" s="87"/>
      <c r="CQA139" s="87"/>
      <c r="CQB139" s="87"/>
      <c r="CQC139" s="87"/>
      <c r="CQD139" s="87"/>
      <c r="CQE139" s="87"/>
      <c r="CQF139" s="87"/>
      <c r="CQG139" s="87"/>
      <c r="CQH139" s="87"/>
      <c r="CQI139" s="87"/>
      <c r="CQJ139" s="87"/>
      <c r="CQK139" s="87"/>
      <c r="CQL139" s="87"/>
      <c r="CQM139" s="87"/>
      <c r="CQN139" s="87"/>
      <c r="CQO139" s="87"/>
      <c r="CQP139" s="87"/>
      <c r="CQQ139" s="87"/>
      <c r="CQR139" s="87"/>
      <c r="CQS139" s="87"/>
      <c r="CQT139" s="87"/>
      <c r="CQU139" s="87"/>
      <c r="CQV139" s="87"/>
      <c r="CQW139" s="87"/>
      <c r="CQX139" s="87"/>
      <c r="CQY139" s="87"/>
      <c r="CQZ139" s="87"/>
      <c r="CRA139" s="87"/>
      <c r="CRB139" s="87"/>
      <c r="CRC139" s="87"/>
      <c r="CRD139" s="87"/>
      <c r="CRE139" s="87"/>
      <c r="CRF139" s="87"/>
      <c r="CRG139" s="87"/>
      <c r="CRH139" s="87"/>
      <c r="CRI139" s="87"/>
      <c r="CRJ139" s="87"/>
      <c r="CRK139" s="87"/>
      <c r="CRL139" s="87"/>
      <c r="CRM139" s="87"/>
      <c r="CRN139" s="87"/>
      <c r="CRO139" s="87"/>
      <c r="CRP139" s="87"/>
      <c r="CRQ139" s="87"/>
      <c r="CRR139" s="87"/>
      <c r="CRS139" s="87"/>
      <c r="CRT139" s="87"/>
      <c r="CRU139" s="87"/>
      <c r="CRV139" s="87"/>
      <c r="CRW139" s="87"/>
      <c r="CRX139" s="87"/>
      <c r="CRY139" s="87"/>
      <c r="CRZ139" s="87"/>
      <c r="CSA139" s="87"/>
      <c r="CSB139" s="87"/>
      <c r="CSC139" s="87"/>
      <c r="CSD139" s="87"/>
      <c r="CSE139" s="87"/>
      <c r="CSF139" s="87"/>
      <c r="CSG139" s="87"/>
      <c r="CSH139" s="87"/>
      <c r="CSI139" s="87"/>
      <c r="CSJ139" s="87"/>
      <c r="CSK139" s="87"/>
      <c r="CSL139" s="87"/>
      <c r="CSM139" s="87"/>
      <c r="CSN139" s="87"/>
      <c r="CSO139" s="87"/>
      <c r="CSP139" s="87"/>
      <c r="CSQ139" s="87"/>
      <c r="CSR139" s="87"/>
      <c r="CSS139" s="87"/>
      <c r="CST139" s="87"/>
      <c r="CSU139" s="87"/>
      <c r="CSV139" s="87"/>
      <c r="CSW139" s="87"/>
      <c r="CSX139" s="87"/>
      <c r="CSY139" s="87"/>
      <c r="CSZ139" s="87"/>
      <c r="CTA139" s="87"/>
      <c r="CTB139" s="87"/>
      <c r="CTC139" s="87"/>
      <c r="CTD139" s="87"/>
      <c r="CTE139" s="87"/>
      <c r="CTF139" s="87"/>
      <c r="CTG139" s="87"/>
      <c r="CTH139" s="87"/>
      <c r="CTI139" s="87"/>
      <c r="CTJ139" s="87"/>
      <c r="CTK139" s="87"/>
      <c r="CTL139" s="87"/>
      <c r="CTM139" s="87"/>
      <c r="CTN139" s="87"/>
      <c r="CTO139" s="87"/>
      <c r="CTP139" s="87"/>
      <c r="CTQ139" s="87"/>
      <c r="CTR139" s="87"/>
      <c r="CTS139" s="87"/>
      <c r="CTT139" s="87"/>
      <c r="CTU139" s="87"/>
      <c r="CTV139" s="87"/>
      <c r="CTW139" s="87"/>
      <c r="CTX139" s="87"/>
      <c r="CTY139" s="87"/>
      <c r="CTZ139" s="87"/>
      <c r="CUA139" s="87"/>
    </row>
    <row r="140" s="1" customFormat="1" ht="14.5" spans="1:2575">
      <c r="A140" s="2">
        <v>119</v>
      </c>
      <c r="B140" s="72">
        <v>15541200</v>
      </c>
      <c r="C140" s="73" t="s">
        <v>120</v>
      </c>
      <c r="D140" s="76" t="s">
        <v>26</v>
      </c>
      <c r="E140" s="42" t="s">
        <v>90</v>
      </c>
      <c r="F140" s="74">
        <v>76</v>
      </c>
      <c r="G140" s="74">
        <v>2500</v>
      </c>
      <c r="H140" s="75">
        <f t="shared" si="8"/>
        <v>190000</v>
      </c>
      <c r="I140" s="86"/>
      <c r="J140" s="83">
        <v>4267</v>
      </c>
      <c r="K140" s="3"/>
      <c r="L140" s="3">
        <v>9.7</v>
      </c>
      <c r="M140" s="86"/>
      <c r="N140" s="86"/>
      <c r="O140" s="86"/>
      <c r="P140" s="86"/>
      <c r="Q140" s="86"/>
      <c r="R140" s="86"/>
      <c r="S140" s="86"/>
      <c r="T140" s="86"/>
      <c r="U140" s="86"/>
      <c r="V140" s="86"/>
      <c r="W140" s="86"/>
      <c r="X140" s="86"/>
      <c r="Y140" s="86"/>
      <c r="Z140" s="86"/>
      <c r="AA140" s="86"/>
      <c r="AB140" s="86"/>
      <c r="AC140" s="86"/>
      <c r="AD140" s="86"/>
      <c r="AE140" s="86"/>
      <c r="AF140" s="86"/>
      <c r="AG140" s="86"/>
      <c r="AH140" s="86"/>
      <c r="AI140" s="86"/>
      <c r="AJ140" s="86"/>
      <c r="AK140" s="86"/>
      <c r="AL140" s="86"/>
      <c r="AM140" s="86"/>
      <c r="AN140" s="86"/>
      <c r="AO140" s="86"/>
      <c r="AP140" s="86"/>
      <c r="AQ140" s="86"/>
      <c r="AR140" s="86"/>
      <c r="AS140" s="86"/>
      <c r="AT140" s="86"/>
      <c r="AU140" s="86"/>
      <c r="AV140" s="86"/>
      <c r="AW140" s="86"/>
      <c r="AX140" s="86"/>
      <c r="AY140" s="86"/>
      <c r="AZ140" s="86"/>
      <c r="BA140" s="86"/>
      <c r="BB140" s="86"/>
      <c r="BC140" s="86"/>
      <c r="BD140" s="86"/>
      <c r="BE140" s="86"/>
      <c r="BF140" s="86"/>
      <c r="BG140" s="86"/>
      <c r="BH140" s="86"/>
      <c r="BI140" s="86"/>
      <c r="BJ140" s="86"/>
      <c r="BK140" s="86"/>
      <c r="BL140" s="86"/>
      <c r="BM140" s="86"/>
      <c r="BN140" s="86"/>
      <c r="BO140" s="86"/>
      <c r="BP140" s="86"/>
      <c r="BQ140" s="86"/>
      <c r="BR140" s="86"/>
      <c r="BS140" s="86"/>
      <c r="BT140" s="86"/>
      <c r="BU140" s="86"/>
      <c r="BV140" s="86"/>
      <c r="BW140" s="86"/>
      <c r="BX140" s="86"/>
      <c r="BY140" s="86"/>
      <c r="BZ140" s="86"/>
      <c r="CA140" s="86"/>
      <c r="CB140" s="86"/>
      <c r="CC140" s="86"/>
      <c r="CD140" s="86"/>
      <c r="CE140" s="86"/>
      <c r="CF140" s="86"/>
      <c r="CG140" s="86"/>
      <c r="CH140" s="86"/>
      <c r="CI140" s="86"/>
      <c r="CJ140" s="86"/>
      <c r="CK140" s="86"/>
      <c r="CL140" s="86"/>
      <c r="CM140" s="86"/>
      <c r="CN140" s="86"/>
      <c r="CO140" s="86"/>
      <c r="CP140" s="86"/>
      <c r="CQ140" s="86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  <c r="DK140" s="87"/>
      <c r="DL140" s="87"/>
      <c r="DM140" s="87"/>
      <c r="DN140" s="87"/>
      <c r="DO140" s="87"/>
      <c r="DP140" s="87"/>
      <c r="DQ140" s="87"/>
      <c r="DR140" s="87"/>
      <c r="DS140" s="87"/>
      <c r="DT140" s="87"/>
      <c r="DU140" s="87"/>
      <c r="DV140" s="87"/>
      <c r="DW140" s="87"/>
      <c r="DX140" s="87"/>
      <c r="DY140" s="87"/>
      <c r="DZ140" s="87"/>
      <c r="EA140" s="87"/>
      <c r="EB140" s="87"/>
      <c r="EC140" s="87"/>
      <c r="ED140" s="87"/>
      <c r="EE140" s="87"/>
      <c r="EF140" s="87"/>
      <c r="EG140" s="87"/>
      <c r="EH140" s="87"/>
      <c r="EI140" s="87"/>
      <c r="EJ140" s="87"/>
      <c r="EK140" s="87"/>
      <c r="EL140" s="87"/>
      <c r="EM140" s="87"/>
      <c r="EN140" s="87"/>
      <c r="EO140" s="87"/>
      <c r="EP140" s="87"/>
      <c r="EQ140" s="87"/>
      <c r="ER140" s="87"/>
      <c r="ES140" s="87"/>
      <c r="ET140" s="87"/>
      <c r="EU140" s="87"/>
      <c r="EV140" s="87"/>
      <c r="EW140" s="87"/>
      <c r="EX140" s="87"/>
      <c r="EY140" s="87"/>
      <c r="EZ140" s="87"/>
      <c r="FA140" s="87"/>
      <c r="FB140" s="87"/>
      <c r="FC140" s="87"/>
      <c r="FD140" s="87"/>
      <c r="FE140" s="87"/>
      <c r="FF140" s="87"/>
      <c r="FG140" s="87"/>
      <c r="FH140" s="87"/>
      <c r="FI140" s="87"/>
      <c r="FJ140" s="87"/>
      <c r="FK140" s="87"/>
      <c r="FL140" s="87"/>
      <c r="FM140" s="87"/>
      <c r="FN140" s="87"/>
      <c r="FO140" s="87"/>
      <c r="FP140" s="87"/>
      <c r="FQ140" s="87"/>
      <c r="FR140" s="87"/>
      <c r="FS140" s="87"/>
      <c r="FT140" s="87"/>
      <c r="FU140" s="87"/>
      <c r="FV140" s="87"/>
      <c r="FW140" s="87"/>
      <c r="FX140" s="87"/>
      <c r="FY140" s="87"/>
      <c r="FZ140" s="87"/>
      <c r="GA140" s="87"/>
      <c r="GB140" s="87"/>
      <c r="GC140" s="87"/>
      <c r="GD140" s="87"/>
      <c r="GE140" s="87"/>
      <c r="GF140" s="87"/>
      <c r="GG140" s="87"/>
      <c r="GH140" s="87"/>
      <c r="GI140" s="87"/>
      <c r="GJ140" s="87"/>
      <c r="GK140" s="87"/>
      <c r="GL140" s="87"/>
      <c r="GM140" s="87"/>
      <c r="GN140" s="87"/>
      <c r="GO140" s="87"/>
      <c r="GP140" s="87"/>
      <c r="GQ140" s="87"/>
      <c r="GR140" s="87"/>
      <c r="GS140" s="87"/>
      <c r="GT140" s="87"/>
      <c r="GU140" s="87"/>
      <c r="GV140" s="87"/>
      <c r="GW140" s="87"/>
      <c r="GX140" s="87"/>
      <c r="GY140" s="87"/>
      <c r="GZ140" s="87"/>
      <c r="HA140" s="87"/>
      <c r="HB140" s="87"/>
      <c r="HC140" s="87"/>
      <c r="HD140" s="87"/>
      <c r="HE140" s="87"/>
      <c r="HF140" s="87"/>
      <c r="HG140" s="87"/>
      <c r="HH140" s="87"/>
      <c r="HI140" s="87"/>
      <c r="HJ140" s="87"/>
      <c r="HK140" s="87"/>
      <c r="HL140" s="87"/>
      <c r="HM140" s="87"/>
      <c r="HN140" s="87"/>
      <c r="HO140" s="87"/>
      <c r="HP140" s="87"/>
      <c r="HQ140" s="87"/>
      <c r="HR140" s="87"/>
      <c r="HS140" s="87"/>
      <c r="HT140" s="87"/>
      <c r="HU140" s="87"/>
      <c r="HV140" s="87"/>
      <c r="HW140" s="87"/>
      <c r="HX140" s="87"/>
      <c r="HY140" s="87"/>
      <c r="HZ140" s="87"/>
      <c r="IA140" s="87"/>
      <c r="IB140" s="87"/>
      <c r="IC140" s="87"/>
      <c r="ID140" s="87"/>
      <c r="IE140" s="87"/>
      <c r="IF140" s="87"/>
      <c r="IG140" s="87"/>
      <c r="IH140" s="87"/>
      <c r="II140" s="87"/>
      <c r="IJ140" s="87"/>
      <c r="IK140" s="87"/>
      <c r="IL140" s="87"/>
      <c r="IM140" s="87"/>
      <c r="IN140" s="87"/>
      <c r="IO140" s="87"/>
      <c r="IP140" s="87"/>
      <c r="IQ140" s="87"/>
      <c r="IR140" s="87"/>
      <c r="IS140" s="87"/>
      <c r="IT140" s="87"/>
      <c r="IU140" s="87"/>
      <c r="IV140" s="87"/>
      <c r="IW140" s="87"/>
      <c r="IX140" s="87"/>
      <c r="IY140" s="87"/>
      <c r="IZ140" s="87"/>
      <c r="JA140" s="87"/>
      <c r="JB140" s="87"/>
      <c r="JC140" s="87"/>
      <c r="JD140" s="87"/>
      <c r="JE140" s="87"/>
      <c r="JF140" s="87"/>
      <c r="JG140" s="87"/>
      <c r="JH140" s="87"/>
      <c r="JI140" s="87"/>
      <c r="JJ140" s="87"/>
      <c r="JK140" s="87"/>
      <c r="JL140" s="87"/>
      <c r="JM140" s="87"/>
      <c r="JN140" s="87"/>
      <c r="JO140" s="87"/>
      <c r="JP140" s="87"/>
      <c r="JQ140" s="87"/>
      <c r="JR140" s="87"/>
      <c r="JS140" s="87"/>
      <c r="JT140" s="87"/>
      <c r="JU140" s="87"/>
      <c r="JV140" s="87"/>
      <c r="JW140" s="87"/>
      <c r="JX140" s="87"/>
      <c r="JY140" s="87"/>
      <c r="JZ140" s="87"/>
      <c r="KA140" s="87"/>
      <c r="KB140" s="87"/>
      <c r="KC140" s="87"/>
      <c r="KD140" s="87"/>
      <c r="KE140" s="87"/>
      <c r="KF140" s="87"/>
      <c r="KG140" s="87"/>
      <c r="KH140" s="87"/>
      <c r="KI140" s="87"/>
      <c r="KJ140" s="87"/>
      <c r="KK140" s="87"/>
      <c r="KL140" s="87"/>
      <c r="KM140" s="87"/>
      <c r="KN140" s="87"/>
      <c r="KO140" s="87"/>
      <c r="KP140" s="87"/>
      <c r="KQ140" s="87"/>
      <c r="KR140" s="87"/>
      <c r="KS140" s="87"/>
      <c r="KT140" s="87"/>
      <c r="KU140" s="87"/>
      <c r="KV140" s="87"/>
      <c r="KW140" s="87"/>
      <c r="KX140" s="87"/>
      <c r="KY140" s="87"/>
      <c r="KZ140" s="87"/>
      <c r="LA140" s="87"/>
      <c r="LB140" s="87"/>
      <c r="LC140" s="87"/>
      <c r="LD140" s="87"/>
      <c r="LE140" s="87"/>
      <c r="LF140" s="87"/>
      <c r="LG140" s="87"/>
      <c r="LH140" s="87"/>
      <c r="LI140" s="87"/>
      <c r="LJ140" s="87"/>
      <c r="LK140" s="87"/>
      <c r="LL140" s="87"/>
      <c r="LM140" s="87"/>
      <c r="LN140" s="87"/>
      <c r="LO140" s="87"/>
      <c r="LP140" s="87"/>
      <c r="LQ140" s="87"/>
      <c r="LR140" s="87"/>
      <c r="LS140" s="87"/>
      <c r="LT140" s="87"/>
      <c r="LU140" s="87"/>
      <c r="LV140" s="87"/>
      <c r="LW140" s="87"/>
      <c r="LX140" s="87"/>
      <c r="LY140" s="87"/>
      <c r="LZ140" s="87"/>
      <c r="MA140" s="87"/>
      <c r="MB140" s="87"/>
      <c r="MC140" s="87"/>
      <c r="MD140" s="87"/>
      <c r="ME140" s="87"/>
      <c r="MF140" s="87"/>
      <c r="MG140" s="87"/>
      <c r="MH140" s="87"/>
      <c r="MI140" s="87"/>
      <c r="MJ140" s="87"/>
      <c r="MK140" s="87"/>
      <c r="ML140" s="87"/>
      <c r="MM140" s="87"/>
      <c r="MN140" s="87"/>
      <c r="MO140" s="87"/>
      <c r="MP140" s="87"/>
      <c r="MQ140" s="87"/>
      <c r="MR140" s="87"/>
      <c r="MS140" s="87"/>
      <c r="MT140" s="87"/>
      <c r="MU140" s="87"/>
      <c r="MV140" s="87"/>
      <c r="MW140" s="87"/>
      <c r="MX140" s="87"/>
      <c r="MY140" s="87"/>
      <c r="MZ140" s="87"/>
      <c r="NA140" s="87"/>
      <c r="NB140" s="87"/>
      <c r="NC140" s="87"/>
      <c r="ND140" s="87"/>
      <c r="NE140" s="87"/>
      <c r="NF140" s="87"/>
      <c r="NG140" s="87"/>
      <c r="NH140" s="87"/>
      <c r="NI140" s="87"/>
      <c r="NJ140" s="87"/>
      <c r="NK140" s="87"/>
      <c r="NL140" s="87"/>
      <c r="NM140" s="87"/>
      <c r="NN140" s="87"/>
      <c r="NO140" s="87"/>
      <c r="NP140" s="87"/>
      <c r="NQ140" s="87"/>
      <c r="NR140" s="87"/>
      <c r="NS140" s="87"/>
      <c r="NT140" s="87"/>
      <c r="NU140" s="87"/>
      <c r="NV140" s="87"/>
      <c r="NW140" s="87"/>
      <c r="NX140" s="87"/>
      <c r="NY140" s="87"/>
      <c r="NZ140" s="87"/>
      <c r="OA140" s="87"/>
      <c r="OB140" s="87"/>
      <c r="OC140" s="87"/>
      <c r="OD140" s="87"/>
      <c r="OE140" s="87"/>
      <c r="OF140" s="87"/>
      <c r="OG140" s="87"/>
      <c r="OH140" s="87"/>
      <c r="OI140" s="87"/>
      <c r="OJ140" s="87"/>
      <c r="OK140" s="87"/>
      <c r="OL140" s="87"/>
      <c r="OM140" s="87"/>
      <c r="ON140" s="87"/>
      <c r="OO140" s="87"/>
      <c r="OP140" s="87"/>
      <c r="OQ140" s="87"/>
      <c r="OR140" s="87"/>
      <c r="OS140" s="87"/>
      <c r="OT140" s="87"/>
      <c r="OU140" s="87"/>
      <c r="OV140" s="87"/>
      <c r="OW140" s="87"/>
      <c r="OX140" s="87"/>
      <c r="OY140" s="87"/>
      <c r="OZ140" s="87"/>
      <c r="PA140" s="87"/>
      <c r="PB140" s="87"/>
      <c r="PC140" s="87"/>
      <c r="PD140" s="87"/>
      <c r="PE140" s="87"/>
      <c r="PF140" s="87"/>
      <c r="PG140" s="87"/>
      <c r="PH140" s="87"/>
      <c r="PI140" s="87"/>
      <c r="PJ140" s="87"/>
      <c r="PK140" s="87"/>
      <c r="PL140" s="87"/>
      <c r="PM140" s="87"/>
      <c r="PN140" s="87"/>
      <c r="PO140" s="87"/>
      <c r="PP140" s="87"/>
      <c r="PQ140" s="87"/>
      <c r="PR140" s="87"/>
      <c r="PS140" s="87"/>
      <c r="PT140" s="87"/>
      <c r="PU140" s="87"/>
      <c r="PV140" s="87"/>
      <c r="PW140" s="87"/>
      <c r="PX140" s="87"/>
      <c r="PY140" s="87"/>
      <c r="PZ140" s="87"/>
      <c r="QA140" s="87"/>
      <c r="QB140" s="87"/>
      <c r="QC140" s="87"/>
      <c r="QD140" s="87"/>
      <c r="QE140" s="87"/>
      <c r="QF140" s="87"/>
      <c r="QG140" s="87"/>
      <c r="QH140" s="87"/>
      <c r="QI140" s="87"/>
      <c r="QJ140" s="87"/>
      <c r="QK140" s="87"/>
      <c r="QL140" s="87"/>
      <c r="QM140" s="87"/>
      <c r="QN140" s="87"/>
      <c r="QO140" s="87"/>
      <c r="QP140" s="87"/>
      <c r="QQ140" s="87"/>
      <c r="QR140" s="87"/>
      <c r="QS140" s="87"/>
      <c r="QT140" s="87"/>
      <c r="QU140" s="87"/>
      <c r="QV140" s="87"/>
      <c r="QW140" s="87"/>
      <c r="QX140" s="87"/>
      <c r="QY140" s="87"/>
      <c r="QZ140" s="87"/>
      <c r="RA140" s="87"/>
      <c r="RB140" s="87"/>
      <c r="RC140" s="87"/>
      <c r="RD140" s="87"/>
      <c r="RE140" s="87"/>
      <c r="RF140" s="87"/>
      <c r="RG140" s="87"/>
      <c r="RH140" s="87"/>
      <c r="RI140" s="87"/>
      <c r="RJ140" s="87"/>
      <c r="RK140" s="87"/>
      <c r="RL140" s="87"/>
      <c r="RM140" s="87"/>
      <c r="RN140" s="87"/>
      <c r="RO140" s="87"/>
      <c r="RP140" s="87"/>
      <c r="RQ140" s="87"/>
      <c r="RR140" s="87"/>
      <c r="RS140" s="87"/>
      <c r="RT140" s="87"/>
      <c r="RU140" s="87"/>
      <c r="RV140" s="87"/>
      <c r="RW140" s="87"/>
      <c r="RX140" s="87"/>
      <c r="RY140" s="87"/>
      <c r="RZ140" s="87"/>
      <c r="SA140" s="87"/>
      <c r="SB140" s="87"/>
      <c r="SC140" s="87"/>
      <c r="SD140" s="87"/>
      <c r="SE140" s="87"/>
      <c r="SF140" s="87"/>
      <c r="SG140" s="87"/>
      <c r="SH140" s="87"/>
      <c r="SI140" s="87"/>
      <c r="SJ140" s="87"/>
      <c r="SK140" s="87"/>
      <c r="SL140" s="87"/>
      <c r="SM140" s="87"/>
      <c r="SN140" s="87"/>
      <c r="SO140" s="87"/>
      <c r="SP140" s="87"/>
      <c r="SQ140" s="87"/>
      <c r="SR140" s="87"/>
      <c r="SS140" s="87"/>
      <c r="ST140" s="87"/>
      <c r="SU140" s="87"/>
      <c r="SV140" s="87"/>
      <c r="SW140" s="87"/>
      <c r="SX140" s="87"/>
      <c r="SY140" s="87"/>
      <c r="SZ140" s="87"/>
      <c r="TA140" s="87"/>
      <c r="TB140" s="87"/>
      <c r="TC140" s="87"/>
      <c r="TD140" s="87"/>
      <c r="TE140" s="87"/>
      <c r="TF140" s="87"/>
      <c r="TG140" s="87"/>
      <c r="TH140" s="87"/>
      <c r="TI140" s="87"/>
      <c r="TJ140" s="87"/>
      <c r="TK140" s="87"/>
      <c r="TL140" s="87"/>
      <c r="TM140" s="87"/>
      <c r="TN140" s="87"/>
      <c r="TO140" s="87"/>
      <c r="TP140" s="87"/>
      <c r="TQ140" s="87"/>
      <c r="TR140" s="87"/>
      <c r="TS140" s="87"/>
      <c r="TT140" s="87"/>
      <c r="TU140" s="87"/>
      <c r="TV140" s="87"/>
      <c r="TW140" s="87"/>
      <c r="TX140" s="87"/>
      <c r="TY140" s="87"/>
      <c r="TZ140" s="87"/>
      <c r="UA140" s="87"/>
      <c r="UB140" s="87"/>
      <c r="UC140" s="87"/>
      <c r="UD140" s="87"/>
      <c r="UE140" s="87"/>
      <c r="UF140" s="87"/>
      <c r="UG140" s="87"/>
      <c r="UH140" s="87"/>
      <c r="UI140" s="87"/>
      <c r="UJ140" s="87"/>
      <c r="UK140" s="87"/>
      <c r="UL140" s="87"/>
      <c r="UM140" s="87"/>
      <c r="UN140" s="87"/>
      <c r="UO140" s="87"/>
      <c r="UP140" s="87"/>
      <c r="UQ140" s="87"/>
      <c r="UR140" s="87"/>
      <c r="US140" s="87"/>
      <c r="UT140" s="87"/>
      <c r="UU140" s="87"/>
      <c r="UV140" s="87"/>
      <c r="UW140" s="87"/>
      <c r="UX140" s="87"/>
      <c r="UY140" s="87"/>
      <c r="UZ140" s="87"/>
      <c r="VA140" s="87"/>
      <c r="VB140" s="87"/>
      <c r="VC140" s="87"/>
      <c r="VD140" s="87"/>
      <c r="VE140" s="87"/>
      <c r="VF140" s="87"/>
      <c r="VG140" s="87"/>
      <c r="VH140" s="87"/>
      <c r="VI140" s="87"/>
      <c r="VJ140" s="87"/>
      <c r="VK140" s="87"/>
      <c r="VL140" s="87"/>
      <c r="VM140" s="87"/>
      <c r="VN140" s="87"/>
      <c r="VO140" s="87"/>
      <c r="VP140" s="87"/>
      <c r="VQ140" s="87"/>
      <c r="VR140" s="87"/>
      <c r="VS140" s="87"/>
      <c r="VT140" s="87"/>
      <c r="VU140" s="87"/>
      <c r="VV140" s="87"/>
      <c r="VW140" s="87"/>
      <c r="VX140" s="87"/>
      <c r="VY140" s="87"/>
      <c r="VZ140" s="87"/>
      <c r="WA140" s="87"/>
      <c r="WB140" s="87"/>
      <c r="WC140" s="87"/>
      <c r="WD140" s="87"/>
      <c r="WE140" s="87"/>
      <c r="WF140" s="87"/>
      <c r="WG140" s="87"/>
      <c r="WH140" s="87"/>
      <c r="WI140" s="87"/>
      <c r="WJ140" s="87"/>
      <c r="WK140" s="87"/>
      <c r="WL140" s="87"/>
      <c r="WM140" s="87"/>
      <c r="WN140" s="87"/>
      <c r="WO140" s="87"/>
      <c r="WP140" s="87"/>
      <c r="WQ140" s="87"/>
      <c r="WR140" s="87"/>
      <c r="WS140" s="87"/>
      <c r="WT140" s="87"/>
      <c r="WU140" s="87"/>
      <c r="WV140" s="87"/>
      <c r="WW140" s="87"/>
      <c r="WX140" s="87"/>
      <c r="WY140" s="87"/>
      <c r="WZ140" s="87"/>
      <c r="XA140" s="87"/>
      <c r="XB140" s="87"/>
      <c r="XC140" s="87"/>
      <c r="XD140" s="87"/>
      <c r="XE140" s="87"/>
      <c r="XF140" s="87"/>
      <c r="XG140" s="87"/>
      <c r="XH140" s="87"/>
      <c r="XI140" s="87"/>
      <c r="XJ140" s="87"/>
      <c r="XK140" s="87"/>
      <c r="XL140" s="87"/>
      <c r="XM140" s="87"/>
      <c r="XN140" s="87"/>
      <c r="XO140" s="87"/>
      <c r="XP140" s="87"/>
      <c r="XQ140" s="87"/>
      <c r="XR140" s="87"/>
      <c r="XS140" s="87"/>
      <c r="XT140" s="87"/>
      <c r="XU140" s="87"/>
      <c r="XV140" s="87"/>
      <c r="XW140" s="87"/>
      <c r="XX140" s="87"/>
      <c r="XY140" s="87"/>
      <c r="XZ140" s="87"/>
      <c r="YA140" s="87"/>
      <c r="YB140" s="87"/>
      <c r="YC140" s="87"/>
      <c r="YD140" s="87"/>
      <c r="YE140" s="87"/>
      <c r="YF140" s="87"/>
      <c r="YG140" s="87"/>
      <c r="YH140" s="87"/>
      <c r="YI140" s="87"/>
      <c r="YJ140" s="87"/>
      <c r="YK140" s="87"/>
      <c r="YL140" s="87"/>
      <c r="YM140" s="87"/>
      <c r="YN140" s="87"/>
      <c r="YO140" s="87"/>
      <c r="YP140" s="87"/>
      <c r="YQ140" s="87"/>
      <c r="YR140" s="87"/>
      <c r="YS140" s="87"/>
      <c r="YT140" s="87"/>
      <c r="YU140" s="87"/>
      <c r="YV140" s="87"/>
      <c r="YW140" s="87"/>
      <c r="YX140" s="87"/>
      <c r="YY140" s="87"/>
      <c r="YZ140" s="87"/>
      <c r="ZA140" s="87"/>
      <c r="ZB140" s="87"/>
      <c r="ZC140" s="87"/>
      <c r="ZD140" s="87"/>
      <c r="ZE140" s="87"/>
      <c r="ZF140" s="87"/>
      <c r="ZG140" s="87"/>
      <c r="ZH140" s="87"/>
      <c r="ZI140" s="87"/>
      <c r="ZJ140" s="87"/>
      <c r="ZK140" s="87"/>
      <c r="ZL140" s="87"/>
      <c r="ZM140" s="87"/>
      <c r="ZN140" s="87"/>
      <c r="ZO140" s="87"/>
      <c r="ZP140" s="87"/>
      <c r="ZQ140" s="87"/>
      <c r="ZR140" s="87"/>
      <c r="ZS140" s="87"/>
      <c r="ZT140" s="87"/>
      <c r="ZU140" s="87"/>
      <c r="ZV140" s="87"/>
      <c r="ZW140" s="87"/>
      <c r="ZX140" s="87"/>
      <c r="ZY140" s="87"/>
      <c r="ZZ140" s="87"/>
      <c r="AAA140" s="87"/>
      <c r="AAB140" s="87"/>
      <c r="AAC140" s="87"/>
      <c r="AAD140" s="87"/>
      <c r="AAE140" s="87"/>
      <c r="AAF140" s="87"/>
      <c r="AAG140" s="87"/>
      <c r="AAH140" s="87"/>
      <c r="AAI140" s="87"/>
      <c r="AAJ140" s="87"/>
      <c r="AAK140" s="87"/>
      <c r="AAL140" s="87"/>
      <c r="AAM140" s="87"/>
      <c r="AAN140" s="87"/>
      <c r="AAO140" s="87"/>
      <c r="AAP140" s="87"/>
      <c r="AAQ140" s="87"/>
      <c r="AAR140" s="87"/>
      <c r="AAS140" s="87"/>
      <c r="AAT140" s="87"/>
      <c r="AAU140" s="87"/>
      <c r="AAV140" s="87"/>
      <c r="AAW140" s="87"/>
      <c r="AAX140" s="87"/>
      <c r="AAY140" s="87"/>
      <c r="AAZ140" s="87"/>
      <c r="ABA140" s="87"/>
      <c r="ABB140" s="87"/>
      <c r="ABC140" s="87"/>
      <c r="ABD140" s="87"/>
      <c r="ABE140" s="87"/>
      <c r="ABF140" s="87"/>
      <c r="ABG140" s="87"/>
      <c r="ABH140" s="87"/>
      <c r="ABI140" s="87"/>
      <c r="ABJ140" s="87"/>
      <c r="ABK140" s="87"/>
      <c r="ABL140" s="87"/>
      <c r="ABM140" s="87"/>
      <c r="ABN140" s="87"/>
      <c r="ABO140" s="87"/>
      <c r="ABP140" s="87"/>
      <c r="ABQ140" s="87"/>
      <c r="ABR140" s="87"/>
      <c r="ABS140" s="87"/>
      <c r="ABT140" s="87"/>
      <c r="ABU140" s="87"/>
      <c r="ABV140" s="87"/>
      <c r="ABW140" s="87"/>
      <c r="ABX140" s="87"/>
      <c r="ABY140" s="87"/>
      <c r="ABZ140" s="87"/>
      <c r="ACA140" s="87"/>
      <c r="ACB140" s="87"/>
      <c r="ACC140" s="87"/>
      <c r="ACD140" s="87"/>
      <c r="ACE140" s="87"/>
      <c r="ACF140" s="87"/>
      <c r="ACG140" s="87"/>
      <c r="ACH140" s="87"/>
      <c r="ACI140" s="87"/>
      <c r="ACJ140" s="87"/>
      <c r="ACK140" s="87"/>
      <c r="ACL140" s="87"/>
      <c r="ACM140" s="87"/>
      <c r="ACN140" s="87"/>
      <c r="ACO140" s="87"/>
      <c r="ACP140" s="87"/>
      <c r="ACQ140" s="87"/>
      <c r="ACR140" s="87"/>
      <c r="ACS140" s="87"/>
      <c r="ACT140" s="87"/>
      <c r="ACU140" s="87"/>
      <c r="ACV140" s="87"/>
      <c r="ACW140" s="87"/>
      <c r="ACX140" s="87"/>
      <c r="ACY140" s="87"/>
      <c r="ACZ140" s="87"/>
      <c r="ADA140" s="87"/>
      <c r="ADB140" s="87"/>
      <c r="ADC140" s="87"/>
      <c r="ADD140" s="87"/>
      <c r="ADE140" s="87"/>
      <c r="ADF140" s="87"/>
      <c r="ADG140" s="87"/>
      <c r="ADH140" s="87"/>
      <c r="ADI140" s="87"/>
      <c r="ADJ140" s="87"/>
      <c r="ADK140" s="87"/>
      <c r="ADL140" s="87"/>
      <c r="ADM140" s="87"/>
      <c r="ADN140" s="87"/>
      <c r="ADO140" s="87"/>
      <c r="ADP140" s="87"/>
      <c r="ADQ140" s="87"/>
      <c r="ADR140" s="87"/>
      <c r="ADS140" s="87"/>
      <c r="ADT140" s="87"/>
      <c r="ADU140" s="87"/>
      <c r="ADV140" s="87"/>
      <c r="ADW140" s="87"/>
      <c r="ADX140" s="87"/>
      <c r="ADY140" s="87"/>
      <c r="ADZ140" s="87"/>
      <c r="AEA140" s="87"/>
      <c r="AEB140" s="87"/>
      <c r="AEC140" s="87"/>
      <c r="AED140" s="87"/>
      <c r="AEE140" s="87"/>
      <c r="AEF140" s="87"/>
      <c r="AEG140" s="87"/>
      <c r="AEH140" s="87"/>
      <c r="AEI140" s="87"/>
      <c r="AEJ140" s="87"/>
      <c r="AEK140" s="87"/>
      <c r="AEL140" s="87"/>
      <c r="AEM140" s="87"/>
      <c r="AEN140" s="87"/>
      <c r="AEO140" s="87"/>
      <c r="AEP140" s="87"/>
      <c r="AEQ140" s="87"/>
      <c r="AER140" s="87"/>
      <c r="AES140" s="87"/>
      <c r="AET140" s="87"/>
      <c r="AEU140" s="87"/>
      <c r="AEV140" s="87"/>
      <c r="AEW140" s="87"/>
      <c r="AEX140" s="87"/>
      <c r="AEY140" s="87"/>
      <c r="AEZ140" s="87"/>
      <c r="AFA140" s="87"/>
      <c r="AFB140" s="87"/>
      <c r="AFC140" s="87"/>
      <c r="AFD140" s="87"/>
      <c r="AFE140" s="87"/>
      <c r="AFF140" s="87"/>
      <c r="AFG140" s="87"/>
      <c r="AFH140" s="87"/>
      <c r="AFI140" s="87"/>
      <c r="AFJ140" s="87"/>
      <c r="AFK140" s="87"/>
      <c r="AFL140" s="87"/>
      <c r="AFM140" s="87"/>
      <c r="AFN140" s="87"/>
      <c r="AFO140" s="87"/>
      <c r="AFP140" s="87"/>
      <c r="AFQ140" s="87"/>
      <c r="AFR140" s="87"/>
      <c r="AFS140" s="87"/>
      <c r="AFT140" s="87"/>
      <c r="AFU140" s="87"/>
      <c r="AFV140" s="87"/>
      <c r="AFW140" s="87"/>
      <c r="AFX140" s="87"/>
      <c r="AFY140" s="87"/>
      <c r="AFZ140" s="87"/>
      <c r="AGA140" s="87"/>
      <c r="AGB140" s="87"/>
      <c r="AGC140" s="87"/>
      <c r="AGD140" s="87"/>
      <c r="AGE140" s="87"/>
      <c r="AGF140" s="87"/>
      <c r="AGG140" s="87"/>
      <c r="AGH140" s="87"/>
      <c r="AGI140" s="87"/>
      <c r="AGJ140" s="87"/>
      <c r="AGK140" s="87"/>
      <c r="AGL140" s="87"/>
      <c r="AGM140" s="87"/>
      <c r="AGN140" s="87"/>
      <c r="AGO140" s="87"/>
      <c r="AGP140" s="87"/>
      <c r="AGQ140" s="87"/>
      <c r="AGR140" s="87"/>
      <c r="AGS140" s="87"/>
      <c r="AGT140" s="87"/>
      <c r="AGU140" s="87"/>
      <c r="AGV140" s="87"/>
      <c r="AGW140" s="87"/>
      <c r="AGX140" s="87"/>
      <c r="AGY140" s="87"/>
      <c r="AGZ140" s="87"/>
      <c r="AHA140" s="87"/>
      <c r="AHB140" s="87"/>
      <c r="AHC140" s="87"/>
      <c r="AHD140" s="87"/>
      <c r="AHE140" s="87"/>
      <c r="AHF140" s="87"/>
      <c r="AHG140" s="87"/>
      <c r="AHH140" s="87"/>
      <c r="AHI140" s="87"/>
      <c r="AHJ140" s="87"/>
      <c r="AHK140" s="87"/>
      <c r="AHL140" s="87"/>
      <c r="AHM140" s="87"/>
      <c r="AHN140" s="87"/>
      <c r="AHO140" s="87"/>
      <c r="AHP140" s="87"/>
      <c r="AHQ140" s="87"/>
      <c r="AHR140" s="87"/>
      <c r="AHS140" s="87"/>
      <c r="AHT140" s="87"/>
      <c r="AHU140" s="87"/>
      <c r="AHV140" s="87"/>
      <c r="AHW140" s="87"/>
      <c r="AHX140" s="87"/>
      <c r="AHY140" s="87"/>
      <c r="AHZ140" s="87"/>
      <c r="AIA140" s="87"/>
      <c r="AIB140" s="87"/>
      <c r="AIC140" s="87"/>
      <c r="AID140" s="87"/>
      <c r="AIE140" s="87"/>
      <c r="AIF140" s="87"/>
      <c r="AIG140" s="87"/>
      <c r="AIH140" s="87"/>
      <c r="AII140" s="87"/>
      <c r="AIJ140" s="87"/>
      <c r="AIK140" s="87"/>
      <c r="AIL140" s="87"/>
      <c r="AIM140" s="87"/>
      <c r="AIN140" s="87"/>
      <c r="AIO140" s="87"/>
      <c r="AIP140" s="87"/>
      <c r="AIQ140" s="87"/>
      <c r="AIR140" s="87"/>
      <c r="AIS140" s="87"/>
      <c r="AIT140" s="87"/>
      <c r="AIU140" s="87"/>
      <c r="AIV140" s="87"/>
      <c r="AIW140" s="87"/>
      <c r="AIX140" s="87"/>
      <c r="AIY140" s="87"/>
      <c r="AIZ140" s="87"/>
      <c r="AJA140" s="87"/>
      <c r="AJB140" s="87"/>
      <c r="AJC140" s="87"/>
      <c r="AJD140" s="87"/>
      <c r="AJE140" s="87"/>
      <c r="AJF140" s="87"/>
      <c r="AJG140" s="87"/>
      <c r="AJH140" s="87"/>
      <c r="AJI140" s="87"/>
      <c r="AJJ140" s="87"/>
      <c r="AJK140" s="87"/>
      <c r="AJL140" s="87"/>
      <c r="AJM140" s="87"/>
      <c r="AJN140" s="87"/>
      <c r="AJO140" s="87"/>
      <c r="AJP140" s="87"/>
      <c r="AJQ140" s="87"/>
      <c r="AJR140" s="87"/>
      <c r="AJS140" s="87"/>
      <c r="AJT140" s="87"/>
      <c r="AJU140" s="87"/>
      <c r="AJV140" s="87"/>
      <c r="AJW140" s="87"/>
      <c r="AJX140" s="87"/>
      <c r="AJY140" s="87"/>
      <c r="AJZ140" s="87"/>
      <c r="AKA140" s="87"/>
      <c r="AKB140" s="87"/>
      <c r="AKC140" s="87"/>
      <c r="AKD140" s="87"/>
      <c r="AKE140" s="87"/>
      <c r="AKF140" s="87"/>
      <c r="AKG140" s="87"/>
      <c r="AKH140" s="87"/>
      <c r="AKI140" s="87"/>
      <c r="AKJ140" s="87"/>
      <c r="AKK140" s="87"/>
      <c r="AKL140" s="87"/>
      <c r="AKM140" s="87"/>
      <c r="AKN140" s="87"/>
      <c r="AKO140" s="87"/>
      <c r="AKP140" s="87"/>
      <c r="AKQ140" s="87"/>
      <c r="AKR140" s="87"/>
      <c r="AKS140" s="87"/>
      <c r="AKT140" s="87"/>
      <c r="AKU140" s="87"/>
      <c r="AKV140" s="87"/>
      <c r="AKW140" s="87"/>
      <c r="AKX140" s="87"/>
      <c r="AKY140" s="87"/>
      <c r="AKZ140" s="87"/>
      <c r="ALA140" s="87"/>
      <c r="ALB140" s="87"/>
      <c r="ALC140" s="87"/>
      <c r="ALD140" s="87"/>
      <c r="ALE140" s="87"/>
      <c r="ALF140" s="87"/>
      <c r="ALG140" s="87"/>
      <c r="ALH140" s="87"/>
      <c r="ALI140" s="87"/>
      <c r="ALJ140" s="87"/>
      <c r="ALK140" s="87"/>
      <c r="ALL140" s="87"/>
      <c r="ALM140" s="87"/>
      <c r="ALN140" s="87"/>
      <c r="ALO140" s="87"/>
      <c r="ALP140" s="87"/>
      <c r="ALQ140" s="87"/>
      <c r="ALR140" s="87"/>
      <c r="ALS140" s="87"/>
      <c r="ALT140" s="87"/>
      <c r="ALU140" s="87"/>
      <c r="ALV140" s="87"/>
      <c r="ALW140" s="87"/>
      <c r="ALX140" s="87"/>
      <c r="ALY140" s="87"/>
      <c r="ALZ140" s="87"/>
      <c r="AMA140" s="87"/>
      <c r="AMB140" s="87"/>
      <c r="AMC140" s="87"/>
      <c r="AMD140" s="87"/>
      <c r="AME140" s="87"/>
      <c r="AMF140" s="87"/>
      <c r="AMG140" s="87"/>
      <c r="AMH140" s="87"/>
      <c r="AMI140" s="87"/>
      <c r="AMJ140" s="87"/>
      <c r="AMK140" s="87"/>
      <c r="AML140" s="87"/>
      <c r="AMM140" s="87"/>
      <c r="AMN140" s="87"/>
      <c r="AMO140" s="87"/>
      <c r="AMP140" s="87"/>
      <c r="AMQ140" s="87"/>
      <c r="AMR140" s="87"/>
      <c r="AMS140" s="87"/>
      <c r="AMT140" s="87"/>
      <c r="AMU140" s="87"/>
      <c r="AMV140" s="87"/>
      <c r="AMW140" s="87"/>
      <c r="AMX140" s="87"/>
      <c r="AMY140" s="87"/>
      <c r="AMZ140" s="87"/>
      <c r="ANA140" s="87"/>
      <c r="ANB140" s="87"/>
      <c r="ANC140" s="87"/>
      <c r="AND140" s="87"/>
      <c r="ANE140" s="87"/>
      <c r="ANF140" s="87"/>
      <c r="ANG140" s="87"/>
      <c r="ANH140" s="87"/>
      <c r="ANI140" s="87"/>
      <c r="ANJ140" s="87"/>
      <c r="ANK140" s="87"/>
      <c r="ANL140" s="87"/>
      <c r="ANM140" s="87"/>
      <c r="ANN140" s="87"/>
      <c r="ANO140" s="87"/>
      <c r="ANP140" s="87"/>
      <c r="ANQ140" s="87"/>
      <c r="ANR140" s="87"/>
      <c r="ANS140" s="87"/>
      <c r="ANT140" s="87"/>
      <c r="ANU140" s="87"/>
      <c r="ANV140" s="87"/>
      <c r="ANW140" s="87"/>
      <c r="ANX140" s="87"/>
      <c r="ANY140" s="87"/>
      <c r="ANZ140" s="87"/>
      <c r="AOA140" s="87"/>
      <c r="AOB140" s="87"/>
      <c r="AOC140" s="87"/>
      <c r="AOD140" s="87"/>
      <c r="AOE140" s="87"/>
      <c r="AOF140" s="87"/>
      <c r="AOG140" s="87"/>
      <c r="AOH140" s="87"/>
      <c r="AOI140" s="87"/>
      <c r="AOJ140" s="87"/>
      <c r="AOK140" s="87"/>
      <c r="AOL140" s="87"/>
      <c r="AOM140" s="87"/>
      <c r="AON140" s="87"/>
      <c r="AOO140" s="87"/>
      <c r="AOP140" s="87"/>
      <c r="AOQ140" s="87"/>
      <c r="AOR140" s="87"/>
      <c r="AOS140" s="87"/>
      <c r="AOT140" s="87"/>
      <c r="AOU140" s="87"/>
      <c r="AOV140" s="87"/>
      <c r="AOW140" s="87"/>
      <c r="AOX140" s="87"/>
      <c r="AOY140" s="87"/>
      <c r="AOZ140" s="87"/>
      <c r="APA140" s="87"/>
      <c r="APB140" s="87"/>
      <c r="APC140" s="87"/>
      <c r="APD140" s="87"/>
      <c r="APE140" s="87"/>
      <c r="APF140" s="87"/>
      <c r="APG140" s="87"/>
      <c r="APH140" s="87"/>
      <c r="API140" s="87"/>
      <c r="APJ140" s="87"/>
      <c r="APK140" s="87"/>
      <c r="APL140" s="87"/>
      <c r="APM140" s="87"/>
      <c r="APN140" s="87"/>
      <c r="APO140" s="87"/>
      <c r="APP140" s="87"/>
      <c r="APQ140" s="87"/>
      <c r="APR140" s="87"/>
      <c r="APS140" s="87"/>
      <c r="APT140" s="87"/>
      <c r="APU140" s="87"/>
      <c r="APV140" s="87"/>
      <c r="APW140" s="87"/>
      <c r="APX140" s="87"/>
      <c r="APY140" s="87"/>
      <c r="APZ140" s="87"/>
      <c r="AQA140" s="87"/>
      <c r="AQB140" s="87"/>
      <c r="AQC140" s="87"/>
      <c r="AQD140" s="87"/>
      <c r="AQE140" s="87"/>
      <c r="AQF140" s="87"/>
      <c r="AQG140" s="87"/>
      <c r="AQH140" s="87"/>
      <c r="AQI140" s="87"/>
      <c r="AQJ140" s="87"/>
      <c r="AQK140" s="87"/>
      <c r="AQL140" s="87"/>
      <c r="AQM140" s="87"/>
      <c r="AQN140" s="87"/>
      <c r="AQO140" s="87"/>
      <c r="AQP140" s="87"/>
      <c r="AQQ140" s="87"/>
      <c r="AQR140" s="87"/>
      <c r="AQS140" s="87"/>
      <c r="AQT140" s="87"/>
      <c r="AQU140" s="87"/>
      <c r="AQV140" s="87"/>
      <c r="AQW140" s="87"/>
      <c r="AQX140" s="87"/>
      <c r="AQY140" s="87"/>
      <c r="AQZ140" s="87"/>
      <c r="ARA140" s="87"/>
      <c r="ARB140" s="87"/>
      <c r="ARC140" s="87"/>
      <c r="ARD140" s="87"/>
      <c r="ARE140" s="87"/>
      <c r="ARF140" s="87"/>
      <c r="ARG140" s="87"/>
      <c r="ARH140" s="87"/>
      <c r="ARI140" s="87"/>
      <c r="ARJ140" s="87"/>
      <c r="ARK140" s="87"/>
      <c r="ARL140" s="87"/>
      <c r="ARM140" s="87"/>
      <c r="ARN140" s="87"/>
      <c r="ARO140" s="87"/>
      <c r="ARP140" s="87"/>
      <c r="ARQ140" s="87"/>
      <c r="ARR140" s="87"/>
      <c r="ARS140" s="87"/>
      <c r="ART140" s="87"/>
      <c r="ARU140" s="87"/>
      <c r="ARV140" s="87"/>
      <c r="ARW140" s="87"/>
      <c r="ARX140" s="87"/>
      <c r="ARY140" s="87"/>
      <c r="ARZ140" s="87"/>
      <c r="ASA140" s="87"/>
      <c r="ASB140" s="87"/>
      <c r="ASC140" s="87"/>
      <c r="ASD140" s="87"/>
      <c r="ASE140" s="87"/>
      <c r="ASF140" s="87"/>
      <c r="ASG140" s="87"/>
      <c r="ASH140" s="87"/>
      <c r="ASI140" s="87"/>
      <c r="ASJ140" s="87"/>
      <c r="ASK140" s="87"/>
      <c r="ASL140" s="87"/>
      <c r="ASM140" s="87"/>
      <c r="ASN140" s="87"/>
      <c r="ASO140" s="87"/>
      <c r="ASP140" s="87"/>
      <c r="ASQ140" s="87"/>
      <c r="ASR140" s="87"/>
      <c r="ASS140" s="87"/>
      <c r="AST140" s="87"/>
      <c r="ASU140" s="87"/>
      <c r="ASV140" s="87"/>
      <c r="ASW140" s="87"/>
      <c r="ASX140" s="87"/>
      <c r="ASY140" s="87"/>
      <c r="ASZ140" s="87"/>
      <c r="ATA140" s="87"/>
      <c r="ATB140" s="87"/>
      <c r="ATC140" s="87"/>
      <c r="ATD140" s="87"/>
      <c r="ATE140" s="87"/>
      <c r="ATF140" s="87"/>
      <c r="ATG140" s="87"/>
      <c r="ATH140" s="87"/>
      <c r="ATI140" s="87"/>
      <c r="ATJ140" s="87"/>
      <c r="ATK140" s="87"/>
      <c r="ATL140" s="87"/>
      <c r="ATM140" s="87"/>
      <c r="ATN140" s="87"/>
      <c r="ATO140" s="87"/>
      <c r="ATP140" s="87"/>
      <c r="ATQ140" s="87"/>
      <c r="ATR140" s="87"/>
      <c r="ATS140" s="87"/>
      <c r="ATT140" s="87"/>
      <c r="ATU140" s="87"/>
      <c r="ATV140" s="87"/>
      <c r="ATW140" s="87"/>
      <c r="ATX140" s="87"/>
      <c r="ATY140" s="87"/>
      <c r="ATZ140" s="87"/>
      <c r="AUA140" s="87"/>
      <c r="AUB140" s="87"/>
      <c r="AUC140" s="87"/>
      <c r="AUD140" s="87"/>
      <c r="AUE140" s="87"/>
      <c r="AUF140" s="87"/>
      <c r="AUG140" s="87"/>
      <c r="AUH140" s="87"/>
      <c r="AUI140" s="87"/>
      <c r="AUJ140" s="87"/>
      <c r="AUK140" s="87"/>
      <c r="AUL140" s="87"/>
      <c r="AUM140" s="87"/>
      <c r="AUN140" s="87"/>
      <c r="AUO140" s="87"/>
      <c r="AUP140" s="87"/>
      <c r="AUQ140" s="87"/>
      <c r="AUR140" s="87"/>
      <c r="AUS140" s="87"/>
      <c r="AUT140" s="87"/>
      <c r="AUU140" s="87"/>
      <c r="AUV140" s="87"/>
      <c r="AUW140" s="87"/>
      <c r="AUX140" s="87"/>
      <c r="AUY140" s="87"/>
      <c r="AUZ140" s="87"/>
      <c r="AVA140" s="87"/>
      <c r="AVB140" s="87"/>
      <c r="AVC140" s="87"/>
      <c r="AVD140" s="87"/>
      <c r="AVE140" s="87"/>
      <c r="AVF140" s="87"/>
      <c r="AVG140" s="87"/>
      <c r="AVH140" s="87"/>
      <c r="AVI140" s="87"/>
      <c r="AVJ140" s="87"/>
      <c r="AVK140" s="87"/>
      <c r="AVL140" s="87"/>
      <c r="AVM140" s="87"/>
      <c r="AVN140" s="87"/>
      <c r="AVO140" s="87"/>
      <c r="AVP140" s="87"/>
      <c r="AVQ140" s="87"/>
      <c r="AVR140" s="87"/>
      <c r="AVS140" s="87"/>
      <c r="AVT140" s="87"/>
      <c r="AVU140" s="87"/>
      <c r="AVV140" s="87"/>
      <c r="AVW140" s="87"/>
      <c r="AVX140" s="87"/>
      <c r="AVY140" s="87"/>
      <c r="AVZ140" s="87"/>
      <c r="AWA140" s="87"/>
      <c r="AWB140" s="87"/>
      <c r="AWC140" s="87"/>
      <c r="AWD140" s="87"/>
      <c r="AWE140" s="87"/>
      <c r="AWF140" s="87"/>
      <c r="AWG140" s="87"/>
      <c r="AWH140" s="87"/>
      <c r="AWI140" s="87"/>
      <c r="AWJ140" s="87"/>
      <c r="AWK140" s="87"/>
      <c r="AWL140" s="87"/>
      <c r="AWM140" s="87"/>
      <c r="AWN140" s="87"/>
      <c r="AWO140" s="87"/>
      <c r="AWP140" s="87"/>
      <c r="AWQ140" s="87"/>
      <c r="AWR140" s="87"/>
      <c r="AWS140" s="87"/>
      <c r="AWT140" s="87"/>
      <c r="AWU140" s="87"/>
      <c r="AWV140" s="87"/>
      <c r="AWW140" s="87"/>
      <c r="AWX140" s="87"/>
      <c r="AWY140" s="87"/>
      <c r="AWZ140" s="87"/>
      <c r="AXA140" s="87"/>
      <c r="AXB140" s="87"/>
      <c r="AXC140" s="87"/>
      <c r="AXD140" s="87"/>
      <c r="AXE140" s="87"/>
      <c r="AXF140" s="87"/>
      <c r="AXG140" s="87"/>
      <c r="AXH140" s="87"/>
      <c r="AXI140" s="87"/>
      <c r="AXJ140" s="87"/>
      <c r="AXK140" s="87"/>
      <c r="AXL140" s="87"/>
      <c r="AXM140" s="87"/>
      <c r="AXN140" s="87"/>
      <c r="AXO140" s="87"/>
      <c r="AXP140" s="87"/>
      <c r="AXQ140" s="87"/>
      <c r="AXR140" s="87"/>
      <c r="AXS140" s="87"/>
      <c r="AXT140" s="87"/>
      <c r="AXU140" s="87"/>
      <c r="AXV140" s="87"/>
      <c r="AXW140" s="87"/>
      <c r="AXX140" s="87"/>
      <c r="AXY140" s="87"/>
      <c r="AXZ140" s="87"/>
      <c r="AYA140" s="87"/>
      <c r="AYB140" s="87"/>
      <c r="AYC140" s="87"/>
      <c r="AYD140" s="87"/>
      <c r="AYE140" s="87"/>
      <c r="AYF140" s="87"/>
      <c r="AYG140" s="87"/>
      <c r="AYH140" s="87"/>
      <c r="AYI140" s="87"/>
      <c r="AYJ140" s="87"/>
      <c r="AYK140" s="87"/>
      <c r="AYL140" s="87"/>
      <c r="AYM140" s="87"/>
      <c r="AYN140" s="87"/>
      <c r="AYO140" s="87"/>
      <c r="AYP140" s="87"/>
      <c r="AYQ140" s="87"/>
      <c r="AYR140" s="87"/>
      <c r="AYS140" s="87"/>
      <c r="AYT140" s="87"/>
      <c r="AYU140" s="87"/>
      <c r="AYV140" s="87"/>
      <c r="AYW140" s="87"/>
      <c r="AYX140" s="87"/>
      <c r="AYY140" s="87"/>
      <c r="AYZ140" s="87"/>
      <c r="AZA140" s="87"/>
      <c r="AZB140" s="87"/>
      <c r="AZC140" s="87"/>
      <c r="AZD140" s="87"/>
      <c r="AZE140" s="87"/>
      <c r="AZF140" s="87"/>
      <c r="AZG140" s="87"/>
      <c r="AZH140" s="87"/>
      <c r="AZI140" s="87"/>
      <c r="AZJ140" s="87"/>
      <c r="AZK140" s="87"/>
      <c r="AZL140" s="87"/>
      <c r="AZM140" s="87"/>
      <c r="AZN140" s="87"/>
      <c r="AZO140" s="87"/>
      <c r="AZP140" s="87"/>
      <c r="AZQ140" s="87"/>
      <c r="AZR140" s="87"/>
      <c r="AZS140" s="87"/>
      <c r="AZT140" s="87"/>
      <c r="AZU140" s="87"/>
      <c r="AZV140" s="87"/>
      <c r="AZW140" s="87"/>
      <c r="AZX140" s="87"/>
      <c r="AZY140" s="87"/>
      <c r="AZZ140" s="87"/>
      <c r="BAA140" s="87"/>
      <c r="BAB140" s="87"/>
      <c r="BAC140" s="87"/>
      <c r="BAD140" s="87"/>
      <c r="BAE140" s="87"/>
      <c r="BAF140" s="87"/>
      <c r="BAG140" s="87"/>
      <c r="BAH140" s="87"/>
      <c r="BAI140" s="87"/>
      <c r="BAJ140" s="87"/>
      <c r="BAK140" s="87"/>
      <c r="BAL140" s="87"/>
      <c r="BAM140" s="87"/>
      <c r="BAN140" s="87"/>
      <c r="BAO140" s="87"/>
      <c r="BAP140" s="87"/>
      <c r="BAQ140" s="87"/>
      <c r="BAR140" s="87"/>
      <c r="BAS140" s="87"/>
      <c r="BAT140" s="87"/>
      <c r="BAU140" s="87"/>
      <c r="BAV140" s="87"/>
      <c r="BAW140" s="87"/>
      <c r="BAX140" s="87"/>
      <c r="BAY140" s="87"/>
      <c r="BAZ140" s="87"/>
      <c r="BBA140" s="87"/>
      <c r="BBB140" s="87"/>
      <c r="BBC140" s="87"/>
      <c r="BBD140" s="87"/>
      <c r="BBE140" s="87"/>
      <c r="BBF140" s="87"/>
      <c r="BBG140" s="87"/>
      <c r="BBH140" s="87"/>
      <c r="BBI140" s="87"/>
      <c r="BBJ140" s="87"/>
      <c r="BBK140" s="87"/>
      <c r="BBL140" s="87"/>
      <c r="BBM140" s="87"/>
      <c r="BBN140" s="87"/>
      <c r="BBO140" s="87"/>
      <c r="BBP140" s="87"/>
      <c r="BBQ140" s="87"/>
      <c r="BBR140" s="87"/>
      <c r="BBS140" s="87"/>
      <c r="BBT140" s="87"/>
      <c r="BBU140" s="87"/>
      <c r="BBV140" s="87"/>
      <c r="BBW140" s="87"/>
      <c r="BBX140" s="87"/>
      <c r="BBY140" s="87"/>
      <c r="BBZ140" s="87"/>
      <c r="BCA140" s="87"/>
      <c r="BCB140" s="87"/>
      <c r="BCC140" s="87"/>
      <c r="BCD140" s="87"/>
      <c r="BCE140" s="87"/>
      <c r="BCF140" s="87"/>
      <c r="BCG140" s="87"/>
      <c r="BCH140" s="87"/>
      <c r="BCI140" s="87"/>
      <c r="BCJ140" s="87"/>
      <c r="BCK140" s="87"/>
      <c r="BCL140" s="87"/>
      <c r="BCM140" s="87"/>
      <c r="BCN140" s="87"/>
      <c r="BCO140" s="87"/>
      <c r="BCP140" s="87"/>
      <c r="BCQ140" s="87"/>
      <c r="BCR140" s="87"/>
      <c r="BCS140" s="87"/>
      <c r="BCT140" s="87"/>
      <c r="BCU140" s="87"/>
      <c r="BCV140" s="87"/>
      <c r="BCW140" s="87"/>
      <c r="BCX140" s="87"/>
      <c r="BCY140" s="87"/>
      <c r="BCZ140" s="87"/>
      <c r="BDA140" s="87"/>
      <c r="BDB140" s="87"/>
      <c r="BDC140" s="87"/>
      <c r="BDD140" s="87"/>
      <c r="BDE140" s="87"/>
      <c r="BDF140" s="87"/>
      <c r="BDG140" s="87"/>
      <c r="BDH140" s="87"/>
      <c r="BDI140" s="87"/>
      <c r="BDJ140" s="87"/>
      <c r="BDK140" s="87"/>
      <c r="BDL140" s="87"/>
      <c r="BDM140" s="87"/>
      <c r="BDN140" s="87"/>
      <c r="BDO140" s="87"/>
      <c r="BDP140" s="87"/>
      <c r="BDQ140" s="87"/>
      <c r="BDR140" s="87"/>
      <c r="BDS140" s="87"/>
      <c r="BDT140" s="87"/>
      <c r="BDU140" s="87"/>
      <c r="BDV140" s="87"/>
      <c r="BDW140" s="87"/>
      <c r="BDX140" s="87"/>
      <c r="BDY140" s="87"/>
      <c r="BDZ140" s="87"/>
      <c r="BEA140" s="87"/>
      <c r="BEB140" s="87"/>
      <c r="BEC140" s="87"/>
      <c r="BED140" s="87"/>
      <c r="BEE140" s="87"/>
      <c r="BEF140" s="87"/>
      <c r="BEG140" s="87"/>
      <c r="BEH140" s="87"/>
      <c r="BEI140" s="87"/>
      <c r="BEJ140" s="87"/>
      <c r="BEK140" s="87"/>
      <c r="BEL140" s="87"/>
      <c r="BEM140" s="87"/>
      <c r="BEN140" s="87"/>
      <c r="BEO140" s="87"/>
      <c r="BEP140" s="87"/>
      <c r="BEQ140" s="87"/>
      <c r="BER140" s="87"/>
      <c r="BES140" s="87"/>
      <c r="BET140" s="87"/>
      <c r="BEU140" s="87"/>
      <c r="BEV140" s="87"/>
      <c r="BEW140" s="87"/>
      <c r="BEX140" s="87"/>
      <c r="BEY140" s="87"/>
      <c r="BEZ140" s="87"/>
      <c r="BFA140" s="87"/>
      <c r="BFB140" s="87"/>
      <c r="BFC140" s="87"/>
      <c r="BFD140" s="87"/>
      <c r="BFE140" s="87"/>
      <c r="BFF140" s="87"/>
      <c r="BFG140" s="87"/>
      <c r="BFH140" s="87"/>
      <c r="BFI140" s="87"/>
      <c r="BFJ140" s="87"/>
      <c r="BFK140" s="87"/>
      <c r="BFL140" s="87"/>
      <c r="BFM140" s="87"/>
      <c r="BFN140" s="87"/>
      <c r="BFO140" s="87"/>
      <c r="BFP140" s="87"/>
      <c r="BFQ140" s="87"/>
      <c r="BFR140" s="87"/>
      <c r="BFS140" s="87"/>
      <c r="BFT140" s="87"/>
      <c r="BFU140" s="87"/>
      <c r="BFV140" s="87"/>
      <c r="BFW140" s="87"/>
      <c r="BFX140" s="87"/>
      <c r="BFY140" s="87"/>
      <c r="BFZ140" s="87"/>
      <c r="BGA140" s="87"/>
      <c r="BGB140" s="87"/>
      <c r="BGC140" s="87"/>
      <c r="BGD140" s="87"/>
      <c r="BGE140" s="87"/>
      <c r="BGF140" s="87"/>
      <c r="BGG140" s="87"/>
      <c r="BGH140" s="87"/>
      <c r="BGI140" s="87"/>
      <c r="BGJ140" s="87"/>
      <c r="BGK140" s="87"/>
      <c r="BGL140" s="87"/>
      <c r="BGM140" s="87"/>
      <c r="BGN140" s="87"/>
      <c r="BGO140" s="87"/>
      <c r="BGP140" s="87"/>
      <c r="BGQ140" s="87"/>
      <c r="BGR140" s="87"/>
      <c r="BGS140" s="87"/>
      <c r="BGT140" s="87"/>
      <c r="BGU140" s="87"/>
      <c r="BGV140" s="87"/>
      <c r="BGW140" s="87"/>
      <c r="BGX140" s="87"/>
      <c r="BGY140" s="87"/>
      <c r="BGZ140" s="87"/>
      <c r="BHA140" s="87"/>
      <c r="BHB140" s="87"/>
      <c r="BHC140" s="87"/>
      <c r="BHD140" s="87"/>
      <c r="BHE140" s="87"/>
      <c r="BHF140" s="87"/>
      <c r="BHG140" s="87"/>
      <c r="BHH140" s="87"/>
      <c r="BHI140" s="87"/>
      <c r="BHJ140" s="87"/>
      <c r="BHK140" s="87"/>
      <c r="BHL140" s="87"/>
      <c r="BHM140" s="87"/>
      <c r="BHN140" s="87"/>
      <c r="BHO140" s="87"/>
      <c r="BHP140" s="87"/>
      <c r="BHQ140" s="87"/>
      <c r="BHR140" s="87"/>
      <c r="BHS140" s="87"/>
      <c r="BHT140" s="87"/>
      <c r="BHU140" s="87"/>
      <c r="BHV140" s="87"/>
      <c r="BHW140" s="87"/>
      <c r="BHX140" s="87"/>
      <c r="BHY140" s="87"/>
      <c r="BHZ140" s="87"/>
      <c r="BIA140" s="87"/>
      <c r="BIB140" s="87"/>
      <c r="BIC140" s="87"/>
      <c r="BID140" s="87"/>
      <c r="BIE140" s="87"/>
      <c r="BIF140" s="87"/>
      <c r="BIG140" s="87"/>
      <c r="BIH140" s="87"/>
      <c r="BII140" s="87"/>
      <c r="BIJ140" s="87"/>
      <c r="BIK140" s="87"/>
      <c r="BIL140" s="87"/>
      <c r="BIM140" s="87"/>
      <c r="BIN140" s="87"/>
      <c r="BIO140" s="87"/>
      <c r="BIP140" s="87"/>
      <c r="BIQ140" s="87"/>
      <c r="BIR140" s="87"/>
      <c r="BIS140" s="87"/>
      <c r="BIT140" s="87"/>
      <c r="BIU140" s="87"/>
      <c r="BIV140" s="87"/>
      <c r="BIW140" s="87"/>
      <c r="BIX140" s="87"/>
      <c r="BIY140" s="87"/>
      <c r="BIZ140" s="87"/>
      <c r="BJA140" s="87"/>
      <c r="BJB140" s="87"/>
      <c r="BJC140" s="87"/>
      <c r="BJD140" s="87"/>
      <c r="BJE140" s="87"/>
      <c r="BJF140" s="87"/>
      <c r="BJG140" s="87"/>
      <c r="BJH140" s="87"/>
      <c r="BJI140" s="87"/>
      <c r="BJJ140" s="87"/>
      <c r="BJK140" s="87"/>
      <c r="BJL140" s="87"/>
      <c r="BJM140" s="87"/>
      <c r="BJN140" s="87"/>
      <c r="BJO140" s="87"/>
      <c r="BJP140" s="87"/>
      <c r="BJQ140" s="87"/>
      <c r="BJR140" s="87"/>
      <c r="BJS140" s="87"/>
      <c r="BJT140" s="87"/>
      <c r="BJU140" s="87"/>
      <c r="BJV140" s="87"/>
      <c r="BJW140" s="87"/>
      <c r="BJX140" s="87"/>
      <c r="BJY140" s="87"/>
      <c r="BJZ140" s="87"/>
      <c r="BKA140" s="87"/>
      <c r="BKB140" s="87"/>
      <c r="BKC140" s="87"/>
      <c r="BKD140" s="87"/>
      <c r="BKE140" s="87"/>
      <c r="BKF140" s="87"/>
      <c r="BKG140" s="87"/>
      <c r="BKH140" s="87"/>
      <c r="BKI140" s="87"/>
      <c r="BKJ140" s="87"/>
      <c r="BKK140" s="87"/>
      <c r="BKL140" s="87"/>
      <c r="BKM140" s="87"/>
      <c r="BKN140" s="87"/>
      <c r="BKO140" s="87"/>
      <c r="BKP140" s="87"/>
      <c r="BKQ140" s="87"/>
      <c r="BKR140" s="87"/>
      <c r="BKS140" s="87"/>
      <c r="BKT140" s="87"/>
      <c r="BKU140" s="87"/>
      <c r="BKV140" s="87"/>
      <c r="BKW140" s="87"/>
      <c r="BKX140" s="87"/>
      <c r="BKY140" s="87"/>
      <c r="BKZ140" s="87"/>
      <c r="BLA140" s="87"/>
      <c r="BLB140" s="87"/>
      <c r="BLC140" s="87"/>
      <c r="BLD140" s="87"/>
      <c r="BLE140" s="87"/>
      <c r="BLF140" s="87"/>
      <c r="BLG140" s="87"/>
      <c r="BLH140" s="87"/>
      <c r="BLI140" s="87"/>
      <c r="BLJ140" s="87"/>
      <c r="BLK140" s="87"/>
      <c r="BLL140" s="87"/>
      <c r="BLM140" s="87"/>
      <c r="BLN140" s="87"/>
      <c r="BLO140" s="87"/>
      <c r="BLP140" s="87"/>
      <c r="BLQ140" s="87"/>
      <c r="BLR140" s="87"/>
      <c r="BLS140" s="87"/>
      <c r="BLT140" s="87"/>
      <c r="BLU140" s="87"/>
      <c r="BLV140" s="87"/>
      <c r="BLW140" s="87"/>
      <c r="BLX140" s="87"/>
      <c r="BLY140" s="87"/>
      <c r="BLZ140" s="87"/>
      <c r="BMA140" s="87"/>
      <c r="BMB140" s="87"/>
      <c r="BMC140" s="87"/>
      <c r="BMD140" s="87"/>
      <c r="BME140" s="87"/>
      <c r="BMF140" s="87"/>
      <c r="BMG140" s="87"/>
      <c r="BMH140" s="87"/>
      <c r="BMI140" s="87"/>
      <c r="BMJ140" s="87"/>
      <c r="BMK140" s="87"/>
      <c r="BML140" s="87"/>
      <c r="BMM140" s="87"/>
      <c r="BMN140" s="87"/>
      <c r="BMO140" s="87"/>
      <c r="BMP140" s="87"/>
      <c r="BMQ140" s="87"/>
      <c r="BMR140" s="87"/>
      <c r="BMS140" s="87"/>
      <c r="BMT140" s="87"/>
      <c r="BMU140" s="87"/>
      <c r="BMV140" s="87"/>
      <c r="BMW140" s="87"/>
      <c r="BMX140" s="87"/>
      <c r="BMY140" s="87"/>
      <c r="BMZ140" s="87"/>
      <c r="BNA140" s="87"/>
      <c r="BNB140" s="87"/>
      <c r="BNC140" s="87"/>
      <c r="BND140" s="87"/>
      <c r="BNE140" s="87"/>
      <c r="BNF140" s="87"/>
      <c r="BNG140" s="87"/>
      <c r="BNH140" s="87"/>
      <c r="BNI140" s="87"/>
      <c r="BNJ140" s="87"/>
      <c r="BNK140" s="87"/>
      <c r="BNL140" s="87"/>
      <c r="BNM140" s="87"/>
      <c r="BNN140" s="87"/>
      <c r="BNO140" s="87"/>
      <c r="BNP140" s="87"/>
      <c r="BNQ140" s="87"/>
      <c r="BNR140" s="87"/>
      <c r="BNS140" s="87"/>
      <c r="BNT140" s="87"/>
      <c r="BNU140" s="87"/>
      <c r="BNV140" s="87"/>
      <c r="BNW140" s="87"/>
      <c r="BNX140" s="87"/>
      <c r="BNY140" s="87"/>
      <c r="BNZ140" s="87"/>
      <c r="BOA140" s="87"/>
      <c r="BOB140" s="87"/>
      <c r="BOC140" s="87"/>
      <c r="BOD140" s="87"/>
      <c r="BOE140" s="87"/>
      <c r="BOF140" s="87"/>
      <c r="BOG140" s="87"/>
      <c r="BOH140" s="87"/>
      <c r="BOI140" s="87"/>
      <c r="BOJ140" s="87"/>
      <c r="BOK140" s="87"/>
      <c r="BOL140" s="87"/>
      <c r="BOM140" s="87"/>
      <c r="BON140" s="87"/>
      <c r="BOO140" s="87"/>
      <c r="BOP140" s="87"/>
      <c r="BOQ140" s="87"/>
      <c r="BOR140" s="87"/>
      <c r="BOS140" s="87"/>
      <c r="BOT140" s="87"/>
      <c r="BOU140" s="87"/>
      <c r="BOV140" s="87"/>
      <c r="BOW140" s="87"/>
      <c r="BOX140" s="87"/>
      <c r="BOY140" s="87"/>
      <c r="BOZ140" s="87"/>
      <c r="BPA140" s="87"/>
      <c r="BPB140" s="87"/>
      <c r="BPC140" s="87"/>
      <c r="BPD140" s="87"/>
      <c r="BPE140" s="87"/>
      <c r="BPF140" s="87"/>
      <c r="BPG140" s="87"/>
      <c r="BPH140" s="87"/>
      <c r="BPI140" s="87"/>
      <c r="BPJ140" s="87"/>
      <c r="BPK140" s="87"/>
      <c r="BPL140" s="87"/>
      <c r="BPM140" s="87"/>
      <c r="BPN140" s="87"/>
      <c r="BPO140" s="87"/>
      <c r="BPP140" s="87"/>
      <c r="BPQ140" s="87"/>
      <c r="BPR140" s="87"/>
      <c r="BPS140" s="87"/>
      <c r="BPT140" s="87"/>
      <c r="BPU140" s="87"/>
      <c r="BPV140" s="87"/>
      <c r="BPW140" s="87"/>
      <c r="BPX140" s="87"/>
      <c r="BPY140" s="87"/>
      <c r="BPZ140" s="87"/>
      <c r="BQA140" s="87"/>
      <c r="BQB140" s="87"/>
      <c r="BQC140" s="87"/>
      <c r="BQD140" s="87"/>
      <c r="BQE140" s="87"/>
      <c r="BQF140" s="87"/>
      <c r="BQG140" s="87"/>
      <c r="BQH140" s="87"/>
      <c r="BQI140" s="87"/>
      <c r="BQJ140" s="87"/>
      <c r="BQK140" s="87"/>
      <c r="BQL140" s="87"/>
      <c r="BQM140" s="87"/>
      <c r="BQN140" s="87"/>
      <c r="BQO140" s="87"/>
      <c r="BQP140" s="87"/>
      <c r="BQQ140" s="87"/>
      <c r="BQR140" s="87"/>
      <c r="BQS140" s="87"/>
      <c r="BQT140" s="87"/>
      <c r="BQU140" s="87"/>
      <c r="BQV140" s="87"/>
      <c r="BQW140" s="87"/>
      <c r="BQX140" s="87"/>
      <c r="BQY140" s="87"/>
      <c r="BQZ140" s="87"/>
      <c r="BRA140" s="87"/>
      <c r="BRB140" s="87"/>
      <c r="BRC140" s="87"/>
      <c r="BRD140" s="87"/>
      <c r="BRE140" s="87"/>
      <c r="BRF140" s="87"/>
      <c r="BRG140" s="87"/>
      <c r="BRH140" s="87"/>
      <c r="BRI140" s="87"/>
      <c r="BRJ140" s="87"/>
      <c r="BRK140" s="87"/>
      <c r="BRL140" s="87"/>
      <c r="BRM140" s="87"/>
      <c r="BRN140" s="87"/>
      <c r="BRO140" s="87"/>
      <c r="BRP140" s="87"/>
      <c r="BRQ140" s="87"/>
      <c r="BRR140" s="87"/>
      <c r="BRS140" s="87"/>
      <c r="BRT140" s="87"/>
      <c r="BRU140" s="87"/>
      <c r="BRV140" s="87"/>
      <c r="BRW140" s="87"/>
      <c r="BRX140" s="87"/>
      <c r="BRY140" s="87"/>
      <c r="BRZ140" s="87"/>
      <c r="BSA140" s="87"/>
      <c r="BSB140" s="87"/>
      <c r="BSC140" s="87"/>
      <c r="BSD140" s="87"/>
      <c r="BSE140" s="87"/>
      <c r="BSF140" s="87"/>
      <c r="BSG140" s="87"/>
      <c r="BSH140" s="87"/>
      <c r="BSI140" s="87"/>
      <c r="BSJ140" s="87"/>
      <c r="BSK140" s="87"/>
      <c r="BSL140" s="87"/>
      <c r="BSM140" s="87"/>
      <c r="BSN140" s="87"/>
      <c r="BSO140" s="87"/>
      <c r="BSP140" s="87"/>
      <c r="BSQ140" s="87"/>
      <c r="BSR140" s="87"/>
      <c r="BSS140" s="87"/>
      <c r="BST140" s="87"/>
      <c r="BSU140" s="87"/>
      <c r="BSV140" s="87"/>
      <c r="BSW140" s="87"/>
      <c r="BSX140" s="87"/>
      <c r="BSY140" s="87"/>
      <c r="BSZ140" s="87"/>
      <c r="BTA140" s="87"/>
      <c r="BTB140" s="87"/>
      <c r="BTC140" s="87"/>
      <c r="BTD140" s="87"/>
      <c r="BTE140" s="87"/>
      <c r="BTF140" s="87"/>
      <c r="BTG140" s="87"/>
      <c r="BTH140" s="87"/>
      <c r="BTI140" s="87"/>
      <c r="BTJ140" s="87"/>
      <c r="BTK140" s="87"/>
      <c r="BTL140" s="87"/>
      <c r="BTM140" s="87"/>
      <c r="BTN140" s="87"/>
      <c r="BTO140" s="87"/>
      <c r="BTP140" s="87"/>
      <c r="BTQ140" s="87"/>
      <c r="BTR140" s="87"/>
      <c r="BTS140" s="87"/>
      <c r="BTT140" s="87"/>
      <c r="BTU140" s="87"/>
      <c r="BTV140" s="87"/>
      <c r="BTW140" s="87"/>
      <c r="BTX140" s="87"/>
      <c r="BTY140" s="87"/>
      <c r="BTZ140" s="87"/>
      <c r="BUA140" s="87"/>
      <c r="BUB140" s="87"/>
      <c r="BUC140" s="87"/>
      <c r="BUD140" s="87"/>
      <c r="BUE140" s="87"/>
      <c r="BUF140" s="87"/>
      <c r="BUG140" s="87"/>
      <c r="BUH140" s="87"/>
      <c r="BUI140" s="87"/>
      <c r="BUJ140" s="87"/>
      <c r="BUK140" s="87"/>
      <c r="BUL140" s="87"/>
      <c r="BUM140" s="87"/>
      <c r="BUN140" s="87"/>
      <c r="BUO140" s="87"/>
      <c r="BUP140" s="87"/>
      <c r="BUQ140" s="87"/>
      <c r="BUR140" s="87"/>
      <c r="BUS140" s="87"/>
      <c r="BUT140" s="87"/>
      <c r="BUU140" s="87"/>
      <c r="BUV140" s="87"/>
      <c r="BUW140" s="87"/>
      <c r="BUX140" s="87"/>
      <c r="BUY140" s="87"/>
      <c r="BUZ140" s="87"/>
      <c r="BVA140" s="87"/>
      <c r="BVB140" s="87"/>
      <c r="BVC140" s="87"/>
      <c r="BVD140" s="87"/>
      <c r="BVE140" s="87"/>
      <c r="BVF140" s="87"/>
      <c r="BVG140" s="87"/>
      <c r="BVH140" s="87"/>
      <c r="BVI140" s="87"/>
      <c r="BVJ140" s="87"/>
      <c r="BVK140" s="87"/>
      <c r="BVL140" s="87"/>
      <c r="BVM140" s="87"/>
      <c r="BVN140" s="87"/>
      <c r="BVO140" s="87"/>
      <c r="BVP140" s="87"/>
      <c r="BVQ140" s="87"/>
      <c r="BVR140" s="87"/>
      <c r="BVS140" s="87"/>
      <c r="BVT140" s="87"/>
      <c r="BVU140" s="87"/>
      <c r="BVV140" s="87"/>
      <c r="BVW140" s="87"/>
      <c r="BVX140" s="87"/>
      <c r="BVY140" s="87"/>
      <c r="BVZ140" s="87"/>
      <c r="BWA140" s="87"/>
      <c r="BWB140" s="87"/>
      <c r="BWC140" s="87"/>
      <c r="BWD140" s="87"/>
      <c r="BWE140" s="87"/>
      <c r="BWF140" s="87"/>
      <c r="BWG140" s="87"/>
      <c r="BWH140" s="87"/>
      <c r="BWI140" s="87"/>
      <c r="BWJ140" s="87"/>
      <c r="BWK140" s="87"/>
      <c r="BWL140" s="87"/>
      <c r="BWM140" s="87"/>
      <c r="BWN140" s="87"/>
      <c r="BWO140" s="87"/>
      <c r="BWP140" s="87"/>
      <c r="BWQ140" s="87"/>
      <c r="BWR140" s="87"/>
      <c r="BWS140" s="87"/>
      <c r="BWT140" s="87"/>
      <c r="BWU140" s="87"/>
      <c r="BWV140" s="87"/>
      <c r="BWW140" s="87"/>
      <c r="BWX140" s="87"/>
      <c r="BWY140" s="87"/>
      <c r="BWZ140" s="87"/>
      <c r="BXA140" s="87"/>
      <c r="BXB140" s="87"/>
      <c r="BXC140" s="87"/>
      <c r="BXD140" s="87"/>
      <c r="BXE140" s="87"/>
      <c r="BXF140" s="87"/>
      <c r="BXG140" s="87"/>
      <c r="BXH140" s="87"/>
      <c r="BXI140" s="87"/>
      <c r="BXJ140" s="87"/>
      <c r="BXK140" s="87"/>
      <c r="BXL140" s="87"/>
      <c r="BXM140" s="87"/>
      <c r="BXN140" s="87"/>
      <c r="BXO140" s="87"/>
      <c r="BXP140" s="87"/>
      <c r="BXQ140" s="87"/>
      <c r="BXR140" s="87"/>
      <c r="BXS140" s="87"/>
      <c r="BXT140" s="87"/>
      <c r="BXU140" s="87"/>
      <c r="BXV140" s="87"/>
      <c r="BXW140" s="87"/>
      <c r="BXX140" s="87"/>
      <c r="BXY140" s="87"/>
      <c r="BXZ140" s="87"/>
      <c r="BYA140" s="87"/>
      <c r="BYB140" s="87"/>
      <c r="BYC140" s="87"/>
      <c r="BYD140" s="87"/>
      <c r="BYE140" s="87"/>
      <c r="BYF140" s="87"/>
      <c r="BYG140" s="87"/>
      <c r="BYH140" s="87"/>
      <c r="BYI140" s="87"/>
      <c r="BYJ140" s="87"/>
      <c r="BYK140" s="87"/>
      <c r="BYL140" s="87"/>
      <c r="BYM140" s="87"/>
      <c r="BYN140" s="87"/>
      <c r="BYO140" s="87"/>
      <c r="BYP140" s="87"/>
      <c r="BYQ140" s="87"/>
      <c r="BYR140" s="87"/>
      <c r="BYS140" s="87"/>
      <c r="BYT140" s="87"/>
      <c r="BYU140" s="87"/>
      <c r="BYV140" s="87"/>
      <c r="BYW140" s="87"/>
      <c r="BYX140" s="87"/>
      <c r="BYY140" s="87"/>
      <c r="BYZ140" s="87"/>
      <c r="BZA140" s="87"/>
      <c r="BZB140" s="87"/>
      <c r="BZC140" s="87"/>
      <c r="BZD140" s="87"/>
      <c r="BZE140" s="87"/>
      <c r="BZF140" s="87"/>
      <c r="BZG140" s="87"/>
      <c r="BZH140" s="87"/>
      <c r="BZI140" s="87"/>
      <c r="BZJ140" s="87"/>
      <c r="BZK140" s="87"/>
      <c r="BZL140" s="87"/>
      <c r="BZM140" s="87"/>
      <c r="BZN140" s="87"/>
      <c r="BZO140" s="87"/>
      <c r="BZP140" s="87"/>
      <c r="BZQ140" s="87"/>
      <c r="BZR140" s="87"/>
      <c r="BZS140" s="87"/>
      <c r="BZT140" s="87"/>
      <c r="BZU140" s="87"/>
      <c r="BZV140" s="87"/>
      <c r="BZW140" s="87"/>
      <c r="BZX140" s="87"/>
      <c r="BZY140" s="87"/>
      <c r="BZZ140" s="87"/>
      <c r="CAA140" s="87"/>
      <c r="CAB140" s="87"/>
      <c r="CAC140" s="87"/>
      <c r="CAD140" s="87"/>
      <c r="CAE140" s="87"/>
      <c r="CAF140" s="87"/>
      <c r="CAG140" s="87"/>
      <c r="CAH140" s="87"/>
      <c r="CAI140" s="87"/>
      <c r="CAJ140" s="87"/>
      <c r="CAK140" s="87"/>
      <c r="CAL140" s="87"/>
      <c r="CAM140" s="87"/>
      <c r="CAN140" s="87"/>
      <c r="CAO140" s="87"/>
      <c r="CAP140" s="87"/>
      <c r="CAQ140" s="87"/>
      <c r="CAR140" s="87"/>
      <c r="CAS140" s="87"/>
      <c r="CAT140" s="87"/>
      <c r="CAU140" s="87"/>
      <c r="CAV140" s="87"/>
      <c r="CAW140" s="87"/>
      <c r="CAX140" s="87"/>
      <c r="CAY140" s="87"/>
      <c r="CAZ140" s="87"/>
      <c r="CBA140" s="87"/>
      <c r="CBB140" s="87"/>
      <c r="CBC140" s="87"/>
      <c r="CBD140" s="87"/>
      <c r="CBE140" s="87"/>
      <c r="CBF140" s="87"/>
      <c r="CBG140" s="87"/>
      <c r="CBH140" s="87"/>
      <c r="CBI140" s="87"/>
      <c r="CBJ140" s="87"/>
      <c r="CBK140" s="87"/>
      <c r="CBL140" s="87"/>
      <c r="CBM140" s="87"/>
      <c r="CBN140" s="87"/>
      <c r="CBO140" s="87"/>
      <c r="CBP140" s="87"/>
      <c r="CBQ140" s="87"/>
      <c r="CBR140" s="87"/>
      <c r="CBS140" s="87"/>
      <c r="CBT140" s="87"/>
      <c r="CBU140" s="87"/>
      <c r="CBV140" s="87"/>
      <c r="CBW140" s="87"/>
      <c r="CBX140" s="87"/>
      <c r="CBY140" s="87"/>
      <c r="CBZ140" s="87"/>
      <c r="CCA140" s="87"/>
      <c r="CCB140" s="87"/>
      <c r="CCC140" s="87"/>
      <c r="CCD140" s="87"/>
      <c r="CCE140" s="87"/>
      <c r="CCF140" s="87"/>
      <c r="CCG140" s="87"/>
      <c r="CCH140" s="87"/>
      <c r="CCI140" s="87"/>
      <c r="CCJ140" s="87"/>
      <c r="CCK140" s="87"/>
      <c r="CCL140" s="87"/>
      <c r="CCM140" s="87"/>
      <c r="CCN140" s="87"/>
      <c r="CCO140" s="87"/>
      <c r="CCP140" s="87"/>
      <c r="CCQ140" s="87"/>
      <c r="CCR140" s="87"/>
      <c r="CCS140" s="87"/>
      <c r="CCT140" s="87"/>
      <c r="CCU140" s="87"/>
      <c r="CCV140" s="87"/>
      <c r="CCW140" s="87"/>
      <c r="CCX140" s="87"/>
      <c r="CCY140" s="87"/>
      <c r="CCZ140" s="87"/>
      <c r="CDA140" s="87"/>
      <c r="CDB140" s="87"/>
      <c r="CDC140" s="87"/>
      <c r="CDD140" s="87"/>
      <c r="CDE140" s="87"/>
      <c r="CDF140" s="87"/>
      <c r="CDG140" s="87"/>
      <c r="CDH140" s="87"/>
      <c r="CDI140" s="87"/>
      <c r="CDJ140" s="87"/>
      <c r="CDK140" s="87"/>
      <c r="CDL140" s="87"/>
      <c r="CDM140" s="87"/>
      <c r="CDN140" s="87"/>
      <c r="CDO140" s="87"/>
      <c r="CDP140" s="87"/>
      <c r="CDQ140" s="87"/>
      <c r="CDR140" s="87"/>
      <c r="CDS140" s="87"/>
      <c r="CDT140" s="87"/>
      <c r="CDU140" s="87"/>
      <c r="CDV140" s="87"/>
      <c r="CDW140" s="87"/>
      <c r="CDX140" s="87"/>
      <c r="CDY140" s="87"/>
      <c r="CDZ140" s="87"/>
      <c r="CEA140" s="87"/>
      <c r="CEB140" s="87"/>
      <c r="CEC140" s="87"/>
      <c r="CED140" s="87"/>
      <c r="CEE140" s="87"/>
      <c r="CEF140" s="87"/>
      <c r="CEG140" s="87"/>
      <c r="CEH140" s="87"/>
      <c r="CEI140" s="87"/>
      <c r="CEJ140" s="87"/>
      <c r="CEK140" s="87"/>
      <c r="CEL140" s="87"/>
      <c r="CEM140" s="87"/>
      <c r="CEN140" s="87"/>
      <c r="CEO140" s="87"/>
      <c r="CEP140" s="87"/>
      <c r="CEQ140" s="87"/>
      <c r="CER140" s="87"/>
      <c r="CES140" s="87"/>
      <c r="CET140" s="87"/>
      <c r="CEU140" s="87"/>
      <c r="CEV140" s="87"/>
      <c r="CEW140" s="87"/>
      <c r="CEX140" s="87"/>
      <c r="CEY140" s="87"/>
      <c r="CEZ140" s="87"/>
      <c r="CFA140" s="87"/>
      <c r="CFB140" s="87"/>
      <c r="CFC140" s="87"/>
      <c r="CFD140" s="87"/>
      <c r="CFE140" s="87"/>
      <c r="CFF140" s="87"/>
      <c r="CFG140" s="87"/>
      <c r="CFH140" s="87"/>
      <c r="CFI140" s="87"/>
      <c r="CFJ140" s="87"/>
      <c r="CFK140" s="87"/>
      <c r="CFL140" s="87"/>
      <c r="CFM140" s="87"/>
      <c r="CFN140" s="87"/>
      <c r="CFO140" s="87"/>
      <c r="CFP140" s="87"/>
      <c r="CFQ140" s="87"/>
      <c r="CFR140" s="87"/>
      <c r="CFS140" s="87"/>
      <c r="CFT140" s="87"/>
      <c r="CFU140" s="87"/>
      <c r="CFV140" s="87"/>
      <c r="CFW140" s="87"/>
      <c r="CFX140" s="87"/>
      <c r="CFY140" s="87"/>
      <c r="CFZ140" s="87"/>
      <c r="CGA140" s="87"/>
      <c r="CGB140" s="87"/>
      <c r="CGC140" s="87"/>
      <c r="CGD140" s="87"/>
      <c r="CGE140" s="87"/>
      <c r="CGF140" s="87"/>
      <c r="CGG140" s="87"/>
      <c r="CGH140" s="87"/>
      <c r="CGI140" s="87"/>
      <c r="CGJ140" s="87"/>
      <c r="CGK140" s="87"/>
      <c r="CGL140" s="87"/>
      <c r="CGM140" s="87"/>
      <c r="CGN140" s="87"/>
      <c r="CGO140" s="87"/>
      <c r="CGP140" s="87"/>
      <c r="CGQ140" s="87"/>
      <c r="CGR140" s="87"/>
      <c r="CGS140" s="87"/>
      <c r="CGT140" s="87"/>
      <c r="CGU140" s="87"/>
      <c r="CGV140" s="87"/>
      <c r="CGW140" s="87"/>
      <c r="CGX140" s="87"/>
      <c r="CGY140" s="87"/>
      <c r="CGZ140" s="87"/>
      <c r="CHA140" s="87"/>
      <c r="CHB140" s="87"/>
      <c r="CHC140" s="87"/>
      <c r="CHD140" s="87"/>
      <c r="CHE140" s="87"/>
      <c r="CHF140" s="87"/>
      <c r="CHG140" s="87"/>
      <c r="CHH140" s="87"/>
      <c r="CHI140" s="87"/>
      <c r="CHJ140" s="87"/>
      <c r="CHK140" s="87"/>
      <c r="CHL140" s="87"/>
      <c r="CHM140" s="87"/>
      <c r="CHN140" s="87"/>
      <c r="CHO140" s="87"/>
      <c r="CHP140" s="87"/>
      <c r="CHQ140" s="87"/>
      <c r="CHR140" s="87"/>
      <c r="CHS140" s="87"/>
      <c r="CHT140" s="87"/>
      <c r="CHU140" s="87"/>
      <c r="CHV140" s="87"/>
      <c r="CHW140" s="87"/>
      <c r="CHX140" s="87"/>
      <c r="CHY140" s="87"/>
      <c r="CHZ140" s="87"/>
      <c r="CIA140" s="87"/>
      <c r="CIB140" s="87"/>
      <c r="CIC140" s="87"/>
      <c r="CID140" s="87"/>
      <c r="CIE140" s="87"/>
      <c r="CIF140" s="87"/>
      <c r="CIG140" s="87"/>
      <c r="CIH140" s="87"/>
      <c r="CII140" s="87"/>
      <c r="CIJ140" s="87"/>
      <c r="CIK140" s="87"/>
      <c r="CIL140" s="87"/>
      <c r="CIM140" s="87"/>
      <c r="CIN140" s="87"/>
      <c r="CIO140" s="87"/>
      <c r="CIP140" s="87"/>
      <c r="CIQ140" s="87"/>
      <c r="CIR140" s="87"/>
      <c r="CIS140" s="87"/>
      <c r="CIT140" s="87"/>
      <c r="CIU140" s="87"/>
      <c r="CIV140" s="87"/>
      <c r="CIW140" s="87"/>
      <c r="CIX140" s="87"/>
      <c r="CIY140" s="87"/>
      <c r="CIZ140" s="87"/>
      <c r="CJA140" s="87"/>
      <c r="CJB140" s="87"/>
      <c r="CJC140" s="87"/>
      <c r="CJD140" s="87"/>
      <c r="CJE140" s="87"/>
      <c r="CJF140" s="87"/>
      <c r="CJG140" s="87"/>
      <c r="CJH140" s="87"/>
      <c r="CJI140" s="87"/>
      <c r="CJJ140" s="87"/>
      <c r="CJK140" s="87"/>
      <c r="CJL140" s="87"/>
      <c r="CJM140" s="87"/>
      <c r="CJN140" s="87"/>
      <c r="CJO140" s="87"/>
      <c r="CJP140" s="87"/>
      <c r="CJQ140" s="87"/>
      <c r="CJR140" s="87"/>
      <c r="CJS140" s="87"/>
      <c r="CJT140" s="87"/>
      <c r="CJU140" s="87"/>
      <c r="CJV140" s="87"/>
      <c r="CJW140" s="87"/>
      <c r="CJX140" s="87"/>
      <c r="CJY140" s="87"/>
      <c r="CJZ140" s="87"/>
      <c r="CKA140" s="87"/>
      <c r="CKB140" s="87"/>
      <c r="CKC140" s="87"/>
      <c r="CKD140" s="87"/>
      <c r="CKE140" s="87"/>
      <c r="CKF140" s="87"/>
      <c r="CKG140" s="87"/>
      <c r="CKH140" s="87"/>
      <c r="CKI140" s="87"/>
      <c r="CKJ140" s="87"/>
      <c r="CKK140" s="87"/>
      <c r="CKL140" s="87"/>
      <c r="CKM140" s="87"/>
      <c r="CKN140" s="87"/>
      <c r="CKO140" s="87"/>
      <c r="CKP140" s="87"/>
      <c r="CKQ140" s="87"/>
      <c r="CKR140" s="87"/>
      <c r="CKS140" s="87"/>
      <c r="CKT140" s="87"/>
      <c r="CKU140" s="87"/>
      <c r="CKV140" s="87"/>
      <c r="CKW140" s="87"/>
      <c r="CKX140" s="87"/>
      <c r="CKY140" s="87"/>
      <c r="CKZ140" s="87"/>
      <c r="CLA140" s="87"/>
      <c r="CLB140" s="87"/>
      <c r="CLC140" s="87"/>
      <c r="CLD140" s="87"/>
      <c r="CLE140" s="87"/>
      <c r="CLF140" s="87"/>
      <c r="CLG140" s="87"/>
      <c r="CLH140" s="87"/>
      <c r="CLI140" s="87"/>
      <c r="CLJ140" s="87"/>
      <c r="CLK140" s="87"/>
      <c r="CLL140" s="87"/>
      <c r="CLM140" s="87"/>
      <c r="CLN140" s="87"/>
      <c r="CLO140" s="87"/>
      <c r="CLP140" s="87"/>
      <c r="CLQ140" s="87"/>
      <c r="CLR140" s="87"/>
      <c r="CLS140" s="87"/>
      <c r="CLT140" s="87"/>
      <c r="CLU140" s="87"/>
      <c r="CLV140" s="87"/>
      <c r="CLW140" s="87"/>
      <c r="CLX140" s="87"/>
      <c r="CLY140" s="87"/>
      <c r="CLZ140" s="87"/>
      <c r="CMA140" s="87"/>
      <c r="CMB140" s="87"/>
      <c r="CMC140" s="87"/>
      <c r="CMD140" s="87"/>
      <c r="CME140" s="87"/>
      <c r="CMF140" s="87"/>
      <c r="CMG140" s="87"/>
      <c r="CMH140" s="87"/>
      <c r="CMI140" s="87"/>
      <c r="CMJ140" s="87"/>
      <c r="CMK140" s="87"/>
      <c r="CML140" s="87"/>
      <c r="CMM140" s="87"/>
      <c r="CMN140" s="87"/>
      <c r="CMO140" s="87"/>
      <c r="CMP140" s="87"/>
      <c r="CMQ140" s="87"/>
      <c r="CMR140" s="87"/>
      <c r="CMS140" s="87"/>
      <c r="CMT140" s="87"/>
      <c r="CMU140" s="87"/>
      <c r="CMV140" s="87"/>
      <c r="CMW140" s="87"/>
      <c r="CMX140" s="87"/>
      <c r="CMY140" s="87"/>
      <c r="CMZ140" s="87"/>
      <c r="CNA140" s="87"/>
      <c r="CNB140" s="87"/>
      <c r="CNC140" s="87"/>
      <c r="CND140" s="87"/>
      <c r="CNE140" s="87"/>
      <c r="CNF140" s="87"/>
      <c r="CNG140" s="87"/>
      <c r="CNH140" s="87"/>
      <c r="CNI140" s="87"/>
      <c r="CNJ140" s="87"/>
      <c r="CNK140" s="87"/>
      <c r="CNL140" s="87"/>
      <c r="CNM140" s="87"/>
      <c r="CNN140" s="87"/>
      <c r="CNO140" s="87"/>
      <c r="CNP140" s="87"/>
      <c r="CNQ140" s="87"/>
      <c r="CNR140" s="87"/>
      <c r="CNS140" s="87"/>
      <c r="CNT140" s="87"/>
      <c r="CNU140" s="87"/>
      <c r="CNV140" s="87"/>
      <c r="CNW140" s="87"/>
      <c r="CNX140" s="87"/>
      <c r="CNY140" s="87"/>
      <c r="CNZ140" s="87"/>
      <c r="COA140" s="87"/>
      <c r="COB140" s="87"/>
      <c r="COC140" s="87"/>
      <c r="COD140" s="87"/>
      <c r="COE140" s="87"/>
      <c r="COF140" s="87"/>
      <c r="COG140" s="87"/>
      <c r="COH140" s="87"/>
      <c r="COI140" s="87"/>
      <c r="COJ140" s="87"/>
      <c r="COK140" s="87"/>
      <c r="COL140" s="87"/>
      <c r="COM140" s="87"/>
      <c r="CON140" s="87"/>
      <c r="COO140" s="87"/>
      <c r="COP140" s="87"/>
      <c r="COQ140" s="87"/>
      <c r="COR140" s="87"/>
      <c r="COS140" s="87"/>
      <c r="COT140" s="87"/>
      <c r="COU140" s="87"/>
      <c r="COV140" s="87"/>
      <c r="COW140" s="87"/>
      <c r="COX140" s="87"/>
      <c r="COY140" s="87"/>
      <c r="COZ140" s="87"/>
      <c r="CPA140" s="87"/>
      <c r="CPB140" s="87"/>
      <c r="CPC140" s="87"/>
      <c r="CPD140" s="87"/>
      <c r="CPE140" s="87"/>
      <c r="CPF140" s="87"/>
      <c r="CPG140" s="87"/>
      <c r="CPH140" s="87"/>
      <c r="CPI140" s="87"/>
      <c r="CPJ140" s="87"/>
      <c r="CPK140" s="87"/>
      <c r="CPL140" s="87"/>
      <c r="CPM140" s="87"/>
      <c r="CPN140" s="87"/>
      <c r="CPO140" s="87"/>
      <c r="CPP140" s="87"/>
      <c r="CPQ140" s="87"/>
      <c r="CPR140" s="87"/>
      <c r="CPS140" s="87"/>
      <c r="CPT140" s="87"/>
      <c r="CPU140" s="87"/>
      <c r="CPV140" s="87"/>
      <c r="CPW140" s="87"/>
      <c r="CPX140" s="87"/>
      <c r="CPY140" s="87"/>
      <c r="CPZ140" s="87"/>
      <c r="CQA140" s="87"/>
      <c r="CQB140" s="87"/>
      <c r="CQC140" s="87"/>
      <c r="CQD140" s="87"/>
      <c r="CQE140" s="87"/>
      <c r="CQF140" s="87"/>
      <c r="CQG140" s="87"/>
      <c r="CQH140" s="87"/>
      <c r="CQI140" s="87"/>
      <c r="CQJ140" s="87"/>
      <c r="CQK140" s="87"/>
      <c r="CQL140" s="87"/>
      <c r="CQM140" s="87"/>
      <c r="CQN140" s="87"/>
      <c r="CQO140" s="87"/>
      <c r="CQP140" s="87"/>
      <c r="CQQ140" s="87"/>
      <c r="CQR140" s="87"/>
      <c r="CQS140" s="87"/>
      <c r="CQT140" s="87"/>
      <c r="CQU140" s="87"/>
      <c r="CQV140" s="87"/>
      <c r="CQW140" s="87"/>
      <c r="CQX140" s="87"/>
      <c r="CQY140" s="87"/>
      <c r="CQZ140" s="87"/>
      <c r="CRA140" s="87"/>
      <c r="CRB140" s="87"/>
      <c r="CRC140" s="87"/>
      <c r="CRD140" s="87"/>
      <c r="CRE140" s="87"/>
      <c r="CRF140" s="87"/>
      <c r="CRG140" s="87"/>
      <c r="CRH140" s="87"/>
      <c r="CRI140" s="87"/>
      <c r="CRJ140" s="87"/>
      <c r="CRK140" s="87"/>
      <c r="CRL140" s="87"/>
      <c r="CRM140" s="87"/>
      <c r="CRN140" s="87"/>
      <c r="CRO140" s="87"/>
      <c r="CRP140" s="87"/>
      <c r="CRQ140" s="87"/>
      <c r="CRR140" s="87"/>
      <c r="CRS140" s="87"/>
      <c r="CRT140" s="87"/>
      <c r="CRU140" s="87"/>
      <c r="CRV140" s="87"/>
      <c r="CRW140" s="87"/>
      <c r="CRX140" s="87"/>
      <c r="CRY140" s="87"/>
      <c r="CRZ140" s="87"/>
      <c r="CSA140" s="87"/>
      <c r="CSB140" s="87"/>
      <c r="CSC140" s="87"/>
      <c r="CSD140" s="87"/>
      <c r="CSE140" s="87"/>
      <c r="CSF140" s="87"/>
      <c r="CSG140" s="87"/>
      <c r="CSH140" s="87"/>
      <c r="CSI140" s="87"/>
      <c r="CSJ140" s="87"/>
      <c r="CSK140" s="87"/>
      <c r="CSL140" s="87"/>
      <c r="CSM140" s="87"/>
      <c r="CSN140" s="87"/>
      <c r="CSO140" s="87"/>
      <c r="CSP140" s="87"/>
      <c r="CSQ140" s="87"/>
      <c r="CSR140" s="87"/>
      <c r="CSS140" s="87"/>
      <c r="CST140" s="87"/>
      <c r="CSU140" s="87"/>
      <c r="CSV140" s="87"/>
      <c r="CSW140" s="87"/>
      <c r="CSX140" s="87"/>
      <c r="CSY140" s="87"/>
      <c r="CSZ140" s="87"/>
      <c r="CTA140" s="87"/>
      <c r="CTB140" s="87"/>
      <c r="CTC140" s="87"/>
      <c r="CTD140" s="87"/>
      <c r="CTE140" s="87"/>
      <c r="CTF140" s="87"/>
      <c r="CTG140" s="87"/>
      <c r="CTH140" s="87"/>
      <c r="CTI140" s="87"/>
      <c r="CTJ140" s="87"/>
      <c r="CTK140" s="87"/>
      <c r="CTL140" s="87"/>
      <c r="CTM140" s="87"/>
      <c r="CTN140" s="87"/>
      <c r="CTO140" s="87"/>
      <c r="CTP140" s="87"/>
      <c r="CTQ140" s="87"/>
      <c r="CTR140" s="87"/>
      <c r="CTS140" s="87"/>
      <c r="CTT140" s="87"/>
      <c r="CTU140" s="87"/>
      <c r="CTV140" s="87"/>
      <c r="CTW140" s="87"/>
      <c r="CTX140" s="87"/>
      <c r="CTY140" s="87"/>
      <c r="CTZ140" s="87"/>
      <c r="CUA140" s="87"/>
    </row>
    <row r="141" s="1" customFormat="1" ht="14.5" spans="1:2575">
      <c r="A141" s="2">
        <v>120</v>
      </c>
      <c r="B141" s="72">
        <v>15551600</v>
      </c>
      <c r="C141" s="73" t="s">
        <v>288</v>
      </c>
      <c r="D141" s="76" t="s">
        <v>26</v>
      </c>
      <c r="E141" s="42" t="s">
        <v>90</v>
      </c>
      <c r="F141" s="74">
        <v>51</v>
      </c>
      <c r="G141" s="74">
        <v>500</v>
      </c>
      <c r="H141" s="75">
        <f t="shared" si="8"/>
        <v>25500</v>
      </c>
      <c r="I141" s="86"/>
      <c r="J141" s="83">
        <v>4267</v>
      </c>
      <c r="K141" s="3"/>
      <c r="L141" s="3">
        <v>6.5</v>
      </c>
      <c r="M141" s="86"/>
      <c r="N141" s="86"/>
      <c r="O141" s="86"/>
      <c r="P141" s="86"/>
      <c r="Q141" s="86"/>
      <c r="R141" s="86"/>
      <c r="S141" s="86"/>
      <c r="T141" s="86"/>
      <c r="U141" s="86"/>
      <c r="V141" s="86"/>
      <c r="W141" s="86"/>
      <c r="X141" s="86"/>
      <c r="Y141" s="86"/>
      <c r="Z141" s="86"/>
      <c r="AA141" s="86"/>
      <c r="AB141" s="86"/>
      <c r="AC141" s="86"/>
      <c r="AD141" s="86"/>
      <c r="AE141" s="86"/>
      <c r="AF141" s="86"/>
      <c r="AG141" s="86"/>
      <c r="AH141" s="86"/>
      <c r="AI141" s="86"/>
      <c r="AJ141" s="86"/>
      <c r="AK141" s="86"/>
      <c r="AL141" s="86"/>
      <c r="AM141" s="86"/>
      <c r="AN141" s="86"/>
      <c r="AO141" s="86"/>
      <c r="AP141" s="86"/>
      <c r="AQ141" s="86"/>
      <c r="AR141" s="86"/>
      <c r="AS141" s="86"/>
      <c r="AT141" s="86"/>
      <c r="AU141" s="86"/>
      <c r="AV141" s="86"/>
      <c r="AW141" s="86"/>
      <c r="AX141" s="86"/>
      <c r="AY141" s="86"/>
      <c r="AZ141" s="86"/>
      <c r="BA141" s="86"/>
      <c r="BB141" s="86"/>
      <c r="BC141" s="86"/>
      <c r="BD141" s="86"/>
      <c r="BE141" s="86"/>
      <c r="BF141" s="86"/>
      <c r="BG141" s="86"/>
      <c r="BH141" s="86"/>
      <c r="BI141" s="86"/>
      <c r="BJ141" s="86"/>
      <c r="BK141" s="86"/>
      <c r="BL141" s="86"/>
      <c r="BM141" s="86"/>
      <c r="BN141" s="86"/>
      <c r="BO141" s="86"/>
      <c r="BP141" s="86"/>
      <c r="BQ141" s="86"/>
      <c r="BR141" s="86"/>
      <c r="BS141" s="86"/>
      <c r="BT141" s="86"/>
      <c r="BU141" s="86"/>
      <c r="BV141" s="86"/>
      <c r="BW141" s="86"/>
      <c r="BX141" s="86"/>
      <c r="BY141" s="86"/>
      <c r="BZ141" s="86"/>
      <c r="CA141" s="86"/>
      <c r="CB141" s="86"/>
      <c r="CC141" s="86"/>
      <c r="CD141" s="86"/>
      <c r="CE141" s="86"/>
      <c r="CF141" s="86"/>
      <c r="CG141" s="86"/>
      <c r="CH141" s="86"/>
      <c r="CI141" s="86"/>
      <c r="CJ141" s="86"/>
      <c r="CK141" s="86"/>
      <c r="CL141" s="86"/>
      <c r="CM141" s="86"/>
      <c r="CN141" s="86"/>
      <c r="CO141" s="86"/>
      <c r="CP141" s="86"/>
      <c r="CQ141" s="86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  <c r="DK141" s="87"/>
      <c r="DL141" s="87"/>
      <c r="DM141" s="87"/>
      <c r="DN141" s="87"/>
      <c r="DO141" s="87"/>
      <c r="DP141" s="87"/>
      <c r="DQ141" s="87"/>
      <c r="DR141" s="87"/>
      <c r="DS141" s="87"/>
      <c r="DT141" s="87"/>
      <c r="DU141" s="87"/>
      <c r="DV141" s="87"/>
      <c r="DW141" s="87"/>
      <c r="DX141" s="87"/>
      <c r="DY141" s="87"/>
      <c r="DZ141" s="87"/>
      <c r="EA141" s="87"/>
      <c r="EB141" s="87"/>
      <c r="EC141" s="87"/>
      <c r="ED141" s="87"/>
      <c r="EE141" s="87"/>
      <c r="EF141" s="87"/>
      <c r="EG141" s="87"/>
      <c r="EH141" s="87"/>
      <c r="EI141" s="87"/>
      <c r="EJ141" s="87"/>
      <c r="EK141" s="87"/>
      <c r="EL141" s="87"/>
      <c r="EM141" s="87"/>
      <c r="EN141" s="87"/>
      <c r="EO141" s="87"/>
      <c r="EP141" s="87"/>
      <c r="EQ141" s="87"/>
      <c r="ER141" s="87"/>
      <c r="ES141" s="87"/>
      <c r="ET141" s="87"/>
      <c r="EU141" s="87"/>
      <c r="EV141" s="87"/>
      <c r="EW141" s="87"/>
      <c r="EX141" s="87"/>
      <c r="EY141" s="87"/>
      <c r="EZ141" s="87"/>
      <c r="FA141" s="87"/>
      <c r="FB141" s="87"/>
      <c r="FC141" s="87"/>
      <c r="FD141" s="87"/>
      <c r="FE141" s="87"/>
      <c r="FF141" s="87"/>
      <c r="FG141" s="87"/>
      <c r="FH141" s="87"/>
      <c r="FI141" s="87"/>
      <c r="FJ141" s="87"/>
      <c r="FK141" s="87"/>
      <c r="FL141" s="87"/>
      <c r="FM141" s="87"/>
      <c r="FN141" s="87"/>
      <c r="FO141" s="87"/>
      <c r="FP141" s="87"/>
      <c r="FQ141" s="87"/>
      <c r="FR141" s="87"/>
      <c r="FS141" s="87"/>
      <c r="FT141" s="87"/>
      <c r="FU141" s="87"/>
      <c r="FV141" s="87"/>
      <c r="FW141" s="87"/>
      <c r="FX141" s="87"/>
      <c r="FY141" s="87"/>
      <c r="FZ141" s="87"/>
      <c r="GA141" s="87"/>
      <c r="GB141" s="87"/>
      <c r="GC141" s="87"/>
      <c r="GD141" s="87"/>
      <c r="GE141" s="87"/>
      <c r="GF141" s="87"/>
      <c r="GG141" s="87"/>
      <c r="GH141" s="87"/>
      <c r="GI141" s="87"/>
      <c r="GJ141" s="87"/>
      <c r="GK141" s="87"/>
      <c r="GL141" s="87"/>
      <c r="GM141" s="87"/>
      <c r="GN141" s="87"/>
      <c r="GO141" s="87"/>
      <c r="GP141" s="87"/>
      <c r="GQ141" s="87"/>
      <c r="GR141" s="87"/>
      <c r="GS141" s="87"/>
      <c r="GT141" s="87"/>
      <c r="GU141" s="87"/>
      <c r="GV141" s="87"/>
      <c r="GW141" s="87"/>
      <c r="GX141" s="87"/>
      <c r="GY141" s="87"/>
      <c r="GZ141" s="87"/>
      <c r="HA141" s="87"/>
      <c r="HB141" s="87"/>
      <c r="HC141" s="87"/>
      <c r="HD141" s="87"/>
      <c r="HE141" s="87"/>
      <c r="HF141" s="87"/>
      <c r="HG141" s="87"/>
      <c r="HH141" s="87"/>
      <c r="HI141" s="87"/>
      <c r="HJ141" s="87"/>
      <c r="HK141" s="87"/>
      <c r="HL141" s="87"/>
      <c r="HM141" s="87"/>
      <c r="HN141" s="87"/>
      <c r="HO141" s="87"/>
      <c r="HP141" s="87"/>
      <c r="HQ141" s="87"/>
      <c r="HR141" s="87"/>
      <c r="HS141" s="87"/>
      <c r="HT141" s="87"/>
      <c r="HU141" s="87"/>
      <c r="HV141" s="87"/>
      <c r="HW141" s="87"/>
      <c r="HX141" s="87"/>
      <c r="HY141" s="87"/>
      <c r="HZ141" s="87"/>
      <c r="IA141" s="87"/>
      <c r="IB141" s="87"/>
      <c r="IC141" s="87"/>
      <c r="ID141" s="87"/>
      <c r="IE141" s="87"/>
      <c r="IF141" s="87"/>
      <c r="IG141" s="87"/>
      <c r="IH141" s="87"/>
      <c r="II141" s="87"/>
      <c r="IJ141" s="87"/>
      <c r="IK141" s="87"/>
      <c r="IL141" s="87"/>
      <c r="IM141" s="87"/>
      <c r="IN141" s="87"/>
      <c r="IO141" s="87"/>
      <c r="IP141" s="87"/>
      <c r="IQ141" s="87"/>
      <c r="IR141" s="87"/>
      <c r="IS141" s="87"/>
      <c r="IT141" s="87"/>
      <c r="IU141" s="87"/>
      <c r="IV141" s="87"/>
      <c r="IW141" s="87"/>
      <c r="IX141" s="87"/>
      <c r="IY141" s="87"/>
      <c r="IZ141" s="87"/>
      <c r="JA141" s="87"/>
      <c r="JB141" s="87"/>
      <c r="JC141" s="87"/>
      <c r="JD141" s="87"/>
      <c r="JE141" s="87"/>
      <c r="JF141" s="87"/>
      <c r="JG141" s="87"/>
      <c r="JH141" s="87"/>
      <c r="JI141" s="87"/>
      <c r="JJ141" s="87"/>
      <c r="JK141" s="87"/>
      <c r="JL141" s="87"/>
      <c r="JM141" s="87"/>
      <c r="JN141" s="87"/>
      <c r="JO141" s="87"/>
      <c r="JP141" s="87"/>
      <c r="JQ141" s="87"/>
      <c r="JR141" s="87"/>
      <c r="JS141" s="87"/>
      <c r="JT141" s="87"/>
      <c r="JU141" s="87"/>
      <c r="JV141" s="87"/>
      <c r="JW141" s="87"/>
      <c r="JX141" s="87"/>
      <c r="JY141" s="87"/>
      <c r="JZ141" s="87"/>
      <c r="KA141" s="87"/>
      <c r="KB141" s="87"/>
      <c r="KC141" s="87"/>
      <c r="KD141" s="87"/>
      <c r="KE141" s="87"/>
      <c r="KF141" s="87"/>
      <c r="KG141" s="87"/>
      <c r="KH141" s="87"/>
      <c r="KI141" s="87"/>
      <c r="KJ141" s="87"/>
      <c r="KK141" s="87"/>
      <c r="KL141" s="87"/>
      <c r="KM141" s="87"/>
      <c r="KN141" s="87"/>
      <c r="KO141" s="87"/>
      <c r="KP141" s="87"/>
      <c r="KQ141" s="87"/>
      <c r="KR141" s="87"/>
      <c r="KS141" s="87"/>
      <c r="KT141" s="87"/>
      <c r="KU141" s="87"/>
      <c r="KV141" s="87"/>
      <c r="KW141" s="87"/>
      <c r="KX141" s="87"/>
      <c r="KY141" s="87"/>
      <c r="KZ141" s="87"/>
      <c r="LA141" s="87"/>
      <c r="LB141" s="87"/>
      <c r="LC141" s="87"/>
      <c r="LD141" s="87"/>
      <c r="LE141" s="87"/>
      <c r="LF141" s="87"/>
      <c r="LG141" s="87"/>
      <c r="LH141" s="87"/>
      <c r="LI141" s="87"/>
      <c r="LJ141" s="87"/>
      <c r="LK141" s="87"/>
      <c r="LL141" s="87"/>
      <c r="LM141" s="87"/>
      <c r="LN141" s="87"/>
      <c r="LO141" s="87"/>
      <c r="LP141" s="87"/>
      <c r="LQ141" s="87"/>
      <c r="LR141" s="87"/>
      <c r="LS141" s="87"/>
      <c r="LT141" s="87"/>
      <c r="LU141" s="87"/>
      <c r="LV141" s="87"/>
      <c r="LW141" s="87"/>
      <c r="LX141" s="87"/>
      <c r="LY141" s="87"/>
      <c r="LZ141" s="87"/>
      <c r="MA141" s="87"/>
      <c r="MB141" s="87"/>
      <c r="MC141" s="87"/>
      <c r="MD141" s="87"/>
      <c r="ME141" s="87"/>
      <c r="MF141" s="87"/>
      <c r="MG141" s="87"/>
      <c r="MH141" s="87"/>
      <c r="MI141" s="87"/>
      <c r="MJ141" s="87"/>
      <c r="MK141" s="87"/>
      <c r="ML141" s="87"/>
      <c r="MM141" s="87"/>
      <c r="MN141" s="87"/>
      <c r="MO141" s="87"/>
      <c r="MP141" s="87"/>
      <c r="MQ141" s="87"/>
      <c r="MR141" s="87"/>
      <c r="MS141" s="87"/>
      <c r="MT141" s="87"/>
      <c r="MU141" s="87"/>
      <c r="MV141" s="87"/>
      <c r="MW141" s="87"/>
      <c r="MX141" s="87"/>
      <c r="MY141" s="87"/>
      <c r="MZ141" s="87"/>
      <c r="NA141" s="87"/>
      <c r="NB141" s="87"/>
      <c r="NC141" s="87"/>
      <c r="ND141" s="87"/>
      <c r="NE141" s="87"/>
      <c r="NF141" s="87"/>
      <c r="NG141" s="87"/>
      <c r="NH141" s="87"/>
      <c r="NI141" s="87"/>
      <c r="NJ141" s="87"/>
      <c r="NK141" s="87"/>
      <c r="NL141" s="87"/>
      <c r="NM141" s="87"/>
      <c r="NN141" s="87"/>
      <c r="NO141" s="87"/>
      <c r="NP141" s="87"/>
      <c r="NQ141" s="87"/>
      <c r="NR141" s="87"/>
      <c r="NS141" s="87"/>
      <c r="NT141" s="87"/>
      <c r="NU141" s="87"/>
      <c r="NV141" s="87"/>
      <c r="NW141" s="87"/>
      <c r="NX141" s="87"/>
      <c r="NY141" s="87"/>
      <c r="NZ141" s="87"/>
      <c r="OA141" s="87"/>
      <c r="OB141" s="87"/>
      <c r="OC141" s="87"/>
      <c r="OD141" s="87"/>
      <c r="OE141" s="87"/>
      <c r="OF141" s="87"/>
      <c r="OG141" s="87"/>
      <c r="OH141" s="87"/>
      <c r="OI141" s="87"/>
      <c r="OJ141" s="87"/>
      <c r="OK141" s="87"/>
      <c r="OL141" s="87"/>
      <c r="OM141" s="87"/>
      <c r="ON141" s="87"/>
      <c r="OO141" s="87"/>
      <c r="OP141" s="87"/>
      <c r="OQ141" s="87"/>
      <c r="OR141" s="87"/>
      <c r="OS141" s="87"/>
      <c r="OT141" s="87"/>
      <c r="OU141" s="87"/>
      <c r="OV141" s="87"/>
      <c r="OW141" s="87"/>
      <c r="OX141" s="87"/>
      <c r="OY141" s="87"/>
      <c r="OZ141" s="87"/>
      <c r="PA141" s="87"/>
      <c r="PB141" s="87"/>
      <c r="PC141" s="87"/>
      <c r="PD141" s="87"/>
      <c r="PE141" s="87"/>
      <c r="PF141" s="87"/>
      <c r="PG141" s="87"/>
      <c r="PH141" s="87"/>
      <c r="PI141" s="87"/>
      <c r="PJ141" s="87"/>
      <c r="PK141" s="87"/>
      <c r="PL141" s="87"/>
      <c r="PM141" s="87"/>
      <c r="PN141" s="87"/>
      <c r="PO141" s="87"/>
      <c r="PP141" s="87"/>
      <c r="PQ141" s="87"/>
      <c r="PR141" s="87"/>
      <c r="PS141" s="87"/>
      <c r="PT141" s="87"/>
      <c r="PU141" s="87"/>
      <c r="PV141" s="87"/>
      <c r="PW141" s="87"/>
      <c r="PX141" s="87"/>
      <c r="PY141" s="87"/>
      <c r="PZ141" s="87"/>
      <c r="QA141" s="87"/>
      <c r="QB141" s="87"/>
      <c r="QC141" s="87"/>
      <c r="QD141" s="87"/>
      <c r="QE141" s="87"/>
      <c r="QF141" s="87"/>
      <c r="QG141" s="87"/>
      <c r="QH141" s="87"/>
      <c r="QI141" s="87"/>
      <c r="QJ141" s="87"/>
      <c r="QK141" s="87"/>
      <c r="QL141" s="87"/>
      <c r="QM141" s="87"/>
      <c r="QN141" s="87"/>
      <c r="QO141" s="87"/>
      <c r="QP141" s="87"/>
      <c r="QQ141" s="87"/>
      <c r="QR141" s="87"/>
      <c r="QS141" s="87"/>
      <c r="QT141" s="87"/>
      <c r="QU141" s="87"/>
      <c r="QV141" s="87"/>
      <c r="QW141" s="87"/>
      <c r="QX141" s="87"/>
      <c r="QY141" s="87"/>
      <c r="QZ141" s="87"/>
      <c r="RA141" s="87"/>
      <c r="RB141" s="87"/>
      <c r="RC141" s="87"/>
      <c r="RD141" s="87"/>
      <c r="RE141" s="87"/>
      <c r="RF141" s="87"/>
      <c r="RG141" s="87"/>
      <c r="RH141" s="87"/>
      <c r="RI141" s="87"/>
      <c r="RJ141" s="87"/>
      <c r="RK141" s="87"/>
      <c r="RL141" s="87"/>
      <c r="RM141" s="87"/>
      <c r="RN141" s="87"/>
      <c r="RO141" s="87"/>
      <c r="RP141" s="87"/>
      <c r="RQ141" s="87"/>
      <c r="RR141" s="87"/>
      <c r="RS141" s="87"/>
      <c r="RT141" s="87"/>
      <c r="RU141" s="87"/>
      <c r="RV141" s="87"/>
      <c r="RW141" s="87"/>
      <c r="RX141" s="87"/>
      <c r="RY141" s="87"/>
      <c r="RZ141" s="87"/>
      <c r="SA141" s="87"/>
      <c r="SB141" s="87"/>
      <c r="SC141" s="87"/>
      <c r="SD141" s="87"/>
      <c r="SE141" s="87"/>
      <c r="SF141" s="87"/>
      <c r="SG141" s="87"/>
      <c r="SH141" s="87"/>
      <c r="SI141" s="87"/>
      <c r="SJ141" s="87"/>
      <c r="SK141" s="87"/>
      <c r="SL141" s="87"/>
      <c r="SM141" s="87"/>
      <c r="SN141" s="87"/>
      <c r="SO141" s="87"/>
      <c r="SP141" s="87"/>
      <c r="SQ141" s="87"/>
      <c r="SR141" s="87"/>
      <c r="SS141" s="87"/>
      <c r="ST141" s="87"/>
      <c r="SU141" s="87"/>
      <c r="SV141" s="87"/>
      <c r="SW141" s="87"/>
      <c r="SX141" s="87"/>
      <c r="SY141" s="87"/>
      <c r="SZ141" s="87"/>
      <c r="TA141" s="87"/>
      <c r="TB141" s="87"/>
      <c r="TC141" s="87"/>
      <c r="TD141" s="87"/>
      <c r="TE141" s="87"/>
      <c r="TF141" s="87"/>
      <c r="TG141" s="87"/>
      <c r="TH141" s="87"/>
      <c r="TI141" s="87"/>
      <c r="TJ141" s="87"/>
      <c r="TK141" s="87"/>
      <c r="TL141" s="87"/>
      <c r="TM141" s="87"/>
      <c r="TN141" s="87"/>
      <c r="TO141" s="87"/>
      <c r="TP141" s="87"/>
      <c r="TQ141" s="87"/>
      <c r="TR141" s="87"/>
      <c r="TS141" s="87"/>
      <c r="TT141" s="87"/>
      <c r="TU141" s="87"/>
      <c r="TV141" s="87"/>
      <c r="TW141" s="87"/>
      <c r="TX141" s="87"/>
      <c r="TY141" s="87"/>
      <c r="TZ141" s="87"/>
      <c r="UA141" s="87"/>
      <c r="UB141" s="87"/>
      <c r="UC141" s="87"/>
      <c r="UD141" s="87"/>
      <c r="UE141" s="87"/>
      <c r="UF141" s="87"/>
      <c r="UG141" s="87"/>
      <c r="UH141" s="87"/>
      <c r="UI141" s="87"/>
      <c r="UJ141" s="87"/>
      <c r="UK141" s="87"/>
      <c r="UL141" s="87"/>
      <c r="UM141" s="87"/>
      <c r="UN141" s="87"/>
      <c r="UO141" s="87"/>
      <c r="UP141" s="87"/>
      <c r="UQ141" s="87"/>
      <c r="UR141" s="87"/>
      <c r="US141" s="87"/>
      <c r="UT141" s="87"/>
      <c r="UU141" s="87"/>
      <c r="UV141" s="87"/>
      <c r="UW141" s="87"/>
      <c r="UX141" s="87"/>
      <c r="UY141" s="87"/>
      <c r="UZ141" s="87"/>
      <c r="VA141" s="87"/>
      <c r="VB141" s="87"/>
      <c r="VC141" s="87"/>
      <c r="VD141" s="87"/>
      <c r="VE141" s="87"/>
      <c r="VF141" s="87"/>
      <c r="VG141" s="87"/>
      <c r="VH141" s="87"/>
      <c r="VI141" s="87"/>
      <c r="VJ141" s="87"/>
      <c r="VK141" s="87"/>
      <c r="VL141" s="87"/>
      <c r="VM141" s="87"/>
      <c r="VN141" s="87"/>
      <c r="VO141" s="87"/>
      <c r="VP141" s="87"/>
      <c r="VQ141" s="87"/>
      <c r="VR141" s="87"/>
      <c r="VS141" s="87"/>
      <c r="VT141" s="87"/>
      <c r="VU141" s="87"/>
      <c r="VV141" s="87"/>
      <c r="VW141" s="87"/>
      <c r="VX141" s="87"/>
      <c r="VY141" s="87"/>
      <c r="VZ141" s="87"/>
      <c r="WA141" s="87"/>
      <c r="WB141" s="87"/>
      <c r="WC141" s="87"/>
      <c r="WD141" s="87"/>
      <c r="WE141" s="87"/>
      <c r="WF141" s="87"/>
      <c r="WG141" s="87"/>
      <c r="WH141" s="87"/>
      <c r="WI141" s="87"/>
      <c r="WJ141" s="87"/>
      <c r="WK141" s="87"/>
      <c r="WL141" s="87"/>
      <c r="WM141" s="87"/>
      <c r="WN141" s="87"/>
      <c r="WO141" s="87"/>
      <c r="WP141" s="87"/>
      <c r="WQ141" s="87"/>
      <c r="WR141" s="87"/>
      <c r="WS141" s="87"/>
      <c r="WT141" s="87"/>
      <c r="WU141" s="87"/>
      <c r="WV141" s="87"/>
      <c r="WW141" s="87"/>
      <c r="WX141" s="87"/>
      <c r="WY141" s="87"/>
      <c r="WZ141" s="87"/>
      <c r="XA141" s="87"/>
      <c r="XB141" s="87"/>
      <c r="XC141" s="87"/>
      <c r="XD141" s="87"/>
      <c r="XE141" s="87"/>
      <c r="XF141" s="87"/>
      <c r="XG141" s="87"/>
      <c r="XH141" s="87"/>
      <c r="XI141" s="87"/>
      <c r="XJ141" s="87"/>
      <c r="XK141" s="87"/>
      <c r="XL141" s="87"/>
      <c r="XM141" s="87"/>
      <c r="XN141" s="87"/>
      <c r="XO141" s="87"/>
      <c r="XP141" s="87"/>
      <c r="XQ141" s="87"/>
      <c r="XR141" s="87"/>
      <c r="XS141" s="87"/>
      <c r="XT141" s="87"/>
      <c r="XU141" s="87"/>
      <c r="XV141" s="87"/>
      <c r="XW141" s="87"/>
      <c r="XX141" s="87"/>
      <c r="XY141" s="87"/>
      <c r="XZ141" s="87"/>
      <c r="YA141" s="87"/>
      <c r="YB141" s="87"/>
      <c r="YC141" s="87"/>
      <c r="YD141" s="87"/>
      <c r="YE141" s="87"/>
      <c r="YF141" s="87"/>
      <c r="YG141" s="87"/>
      <c r="YH141" s="87"/>
      <c r="YI141" s="87"/>
      <c r="YJ141" s="87"/>
      <c r="YK141" s="87"/>
      <c r="YL141" s="87"/>
      <c r="YM141" s="87"/>
      <c r="YN141" s="87"/>
      <c r="YO141" s="87"/>
      <c r="YP141" s="87"/>
      <c r="YQ141" s="87"/>
      <c r="YR141" s="87"/>
      <c r="YS141" s="87"/>
      <c r="YT141" s="87"/>
      <c r="YU141" s="87"/>
      <c r="YV141" s="87"/>
      <c r="YW141" s="87"/>
      <c r="YX141" s="87"/>
      <c r="YY141" s="87"/>
      <c r="YZ141" s="87"/>
      <c r="ZA141" s="87"/>
      <c r="ZB141" s="87"/>
      <c r="ZC141" s="87"/>
      <c r="ZD141" s="87"/>
      <c r="ZE141" s="87"/>
      <c r="ZF141" s="87"/>
      <c r="ZG141" s="87"/>
      <c r="ZH141" s="87"/>
      <c r="ZI141" s="87"/>
      <c r="ZJ141" s="87"/>
      <c r="ZK141" s="87"/>
      <c r="ZL141" s="87"/>
      <c r="ZM141" s="87"/>
      <c r="ZN141" s="87"/>
      <c r="ZO141" s="87"/>
      <c r="ZP141" s="87"/>
      <c r="ZQ141" s="87"/>
      <c r="ZR141" s="87"/>
      <c r="ZS141" s="87"/>
      <c r="ZT141" s="87"/>
      <c r="ZU141" s="87"/>
      <c r="ZV141" s="87"/>
      <c r="ZW141" s="87"/>
      <c r="ZX141" s="87"/>
      <c r="ZY141" s="87"/>
      <c r="ZZ141" s="87"/>
      <c r="AAA141" s="87"/>
      <c r="AAB141" s="87"/>
      <c r="AAC141" s="87"/>
      <c r="AAD141" s="87"/>
      <c r="AAE141" s="87"/>
      <c r="AAF141" s="87"/>
      <c r="AAG141" s="87"/>
      <c r="AAH141" s="87"/>
      <c r="AAI141" s="87"/>
      <c r="AAJ141" s="87"/>
      <c r="AAK141" s="87"/>
      <c r="AAL141" s="87"/>
      <c r="AAM141" s="87"/>
      <c r="AAN141" s="87"/>
      <c r="AAO141" s="87"/>
      <c r="AAP141" s="87"/>
      <c r="AAQ141" s="87"/>
      <c r="AAR141" s="87"/>
      <c r="AAS141" s="87"/>
      <c r="AAT141" s="87"/>
      <c r="AAU141" s="87"/>
      <c r="AAV141" s="87"/>
      <c r="AAW141" s="87"/>
      <c r="AAX141" s="87"/>
      <c r="AAY141" s="87"/>
      <c r="AAZ141" s="87"/>
      <c r="ABA141" s="87"/>
      <c r="ABB141" s="87"/>
      <c r="ABC141" s="87"/>
      <c r="ABD141" s="87"/>
      <c r="ABE141" s="87"/>
      <c r="ABF141" s="87"/>
      <c r="ABG141" s="87"/>
      <c r="ABH141" s="87"/>
      <c r="ABI141" s="87"/>
      <c r="ABJ141" s="87"/>
      <c r="ABK141" s="87"/>
      <c r="ABL141" s="87"/>
      <c r="ABM141" s="87"/>
      <c r="ABN141" s="87"/>
      <c r="ABO141" s="87"/>
      <c r="ABP141" s="87"/>
      <c r="ABQ141" s="87"/>
      <c r="ABR141" s="87"/>
      <c r="ABS141" s="87"/>
      <c r="ABT141" s="87"/>
      <c r="ABU141" s="87"/>
      <c r="ABV141" s="87"/>
      <c r="ABW141" s="87"/>
      <c r="ABX141" s="87"/>
      <c r="ABY141" s="87"/>
      <c r="ABZ141" s="87"/>
      <c r="ACA141" s="87"/>
      <c r="ACB141" s="87"/>
      <c r="ACC141" s="87"/>
      <c r="ACD141" s="87"/>
      <c r="ACE141" s="87"/>
      <c r="ACF141" s="87"/>
      <c r="ACG141" s="87"/>
      <c r="ACH141" s="87"/>
      <c r="ACI141" s="87"/>
      <c r="ACJ141" s="87"/>
      <c r="ACK141" s="87"/>
      <c r="ACL141" s="87"/>
      <c r="ACM141" s="87"/>
      <c r="ACN141" s="87"/>
      <c r="ACO141" s="87"/>
      <c r="ACP141" s="87"/>
      <c r="ACQ141" s="87"/>
      <c r="ACR141" s="87"/>
      <c r="ACS141" s="87"/>
      <c r="ACT141" s="87"/>
      <c r="ACU141" s="87"/>
      <c r="ACV141" s="87"/>
      <c r="ACW141" s="87"/>
      <c r="ACX141" s="87"/>
      <c r="ACY141" s="87"/>
      <c r="ACZ141" s="87"/>
      <c r="ADA141" s="87"/>
      <c r="ADB141" s="87"/>
      <c r="ADC141" s="87"/>
      <c r="ADD141" s="87"/>
      <c r="ADE141" s="87"/>
      <c r="ADF141" s="87"/>
      <c r="ADG141" s="87"/>
      <c r="ADH141" s="87"/>
      <c r="ADI141" s="87"/>
      <c r="ADJ141" s="87"/>
      <c r="ADK141" s="87"/>
      <c r="ADL141" s="87"/>
      <c r="ADM141" s="87"/>
      <c r="ADN141" s="87"/>
      <c r="ADO141" s="87"/>
      <c r="ADP141" s="87"/>
      <c r="ADQ141" s="87"/>
      <c r="ADR141" s="87"/>
      <c r="ADS141" s="87"/>
      <c r="ADT141" s="87"/>
      <c r="ADU141" s="87"/>
      <c r="ADV141" s="87"/>
      <c r="ADW141" s="87"/>
      <c r="ADX141" s="87"/>
      <c r="ADY141" s="87"/>
      <c r="ADZ141" s="87"/>
      <c r="AEA141" s="87"/>
      <c r="AEB141" s="87"/>
      <c r="AEC141" s="87"/>
      <c r="AED141" s="87"/>
      <c r="AEE141" s="87"/>
      <c r="AEF141" s="87"/>
      <c r="AEG141" s="87"/>
      <c r="AEH141" s="87"/>
      <c r="AEI141" s="87"/>
      <c r="AEJ141" s="87"/>
      <c r="AEK141" s="87"/>
      <c r="AEL141" s="87"/>
      <c r="AEM141" s="87"/>
      <c r="AEN141" s="87"/>
      <c r="AEO141" s="87"/>
      <c r="AEP141" s="87"/>
      <c r="AEQ141" s="87"/>
      <c r="AER141" s="87"/>
      <c r="AES141" s="87"/>
      <c r="AET141" s="87"/>
      <c r="AEU141" s="87"/>
      <c r="AEV141" s="87"/>
      <c r="AEW141" s="87"/>
      <c r="AEX141" s="87"/>
      <c r="AEY141" s="87"/>
      <c r="AEZ141" s="87"/>
      <c r="AFA141" s="87"/>
      <c r="AFB141" s="87"/>
      <c r="AFC141" s="87"/>
      <c r="AFD141" s="87"/>
      <c r="AFE141" s="87"/>
      <c r="AFF141" s="87"/>
      <c r="AFG141" s="87"/>
      <c r="AFH141" s="87"/>
      <c r="AFI141" s="87"/>
      <c r="AFJ141" s="87"/>
      <c r="AFK141" s="87"/>
      <c r="AFL141" s="87"/>
      <c r="AFM141" s="87"/>
      <c r="AFN141" s="87"/>
      <c r="AFO141" s="87"/>
      <c r="AFP141" s="87"/>
      <c r="AFQ141" s="87"/>
      <c r="AFR141" s="87"/>
      <c r="AFS141" s="87"/>
      <c r="AFT141" s="87"/>
      <c r="AFU141" s="87"/>
      <c r="AFV141" s="87"/>
      <c r="AFW141" s="87"/>
      <c r="AFX141" s="87"/>
      <c r="AFY141" s="87"/>
      <c r="AFZ141" s="87"/>
      <c r="AGA141" s="87"/>
      <c r="AGB141" s="87"/>
      <c r="AGC141" s="87"/>
      <c r="AGD141" s="87"/>
      <c r="AGE141" s="87"/>
      <c r="AGF141" s="87"/>
      <c r="AGG141" s="87"/>
      <c r="AGH141" s="87"/>
      <c r="AGI141" s="87"/>
      <c r="AGJ141" s="87"/>
      <c r="AGK141" s="87"/>
      <c r="AGL141" s="87"/>
      <c r="AGM141" s="87"/>
      <c r="AGN141" s="87"/>
      <c r="AGO141" s="87"/>
      <c r="AGP141" s="87"/>
      <c r="AGQ141" s="87"/>
      <c r="AGR141" s="87"/>
      <c r="AGS141" s="87"/>
      <c r="AGT141" s="87"/>
      <c r="AGU141" s="87"/>
      <c r="AGV141" s="87"/>
      <c r="AGW141" s="87"/>
      <c r="AGX141" s="87"/>
      <c r="AGY141" s="87"/>
      <c r="AGZ141" s="87"/>
      <c r="AHA141" s="87"/>
      <c r="AHB141" s="87"/>
      <c r="AHC141" s="87"/>
      <c r="AHD141" s="87"/>
      <c r="AHE141" s="87"/>
      <c r="AHF141" s="87"/>
      <c r="AHG141" s="87"/>
      <c r="AHH141" s="87"/>
      <c r="AHI141" s="87"/>
      <c r="AHJ141" s="87"/>
      <c r="AHK141" s="87"/>
      <c r="AHL141" s="87"/>
      <c r="AHM141" s="87"/>
      <c r="AHN141" s="87"/>
      <c r="AHO141" s="87"/>
      <c r="AHP141" s="87"/>
      <c r="AHQ141" s="87"/>
      <c r="AHR141" s="87"/>
      <c r="AHS141" s="87"/>
      <c r="AHT141" s="87"/>
      <c r="AHU141" s="87"/>
      <c r="AHV141" s="87"/>
      <c r="AHW141" s="87"/>
      <c r="AHX141" s="87"/>
      <c r="AHY141" s="87"/>
      <c r="AHZ141" s="87"/>
      <c r="AIA141" s="87"/>
      <c r="AIB141" s="87"/>
      <c r="AIC141" s="87"/>
      <c r="AID141" s="87"/>
      <c r="AIE141" s="87"/>
      <c r="AIF141" s="87"/>
      <c r="AIG141" s="87"/>
      <c r="AIH141" s="87"/>
      <c r="AII141" s="87"/>
      <c r="AIJ141" s="87"/>
      <c r="AIK141" s="87"/>
      <c r="AIL141" s="87"/>
      <c r="AIM141" s="87"/>
      <c r="AIN141" s="87"/>
      <c r="AIO141" s="87"/>
      <c r="AIP141" s="87"/>
      <c r="AIQ141" s="87"/>
      <c r="AIR141" s="87"/>
      <c r="AIS141" s="87"/>
      <c r="AIT141" s="87"/>
      <c r="AIU141" s="87"/>
      <c r="AIV141" s="87"/>
      <c r="AIW141" s="87"/>
      <c r="AIX141" s="87"/>
      <c r="AIY141" s="87"/>
      <c r="AIZ141" s="87"/>
      <c r="AJA141" s="87"/>
      <c r="AJB141" s="87"/>
      <c r="AJC141" s="87"/>
      <c r="AJD141" s="87"/>
      <c r="AJE141" s="87"/>
      <c r="AJF141" s="87"/>
      <c r="AJG141" s="87"/>
      <c r="AJH141" s="87"/>
      <c r="AJI141" s="87"/>
      <c r="AJJ141" s="87"/>
      <c r="AJK141" s="87"/>
      <c r="AJL141" s="87"/>
      <c r="AJM141" s="87"/>
      <c r="AJN141" s="87"/>
      <c r="AJO141" s="87"/>
      <c r="AJP141" s="87"/>
      <c r="AJQ141" s="87"/>
      <c r="AJR141" s="87"/>
      <c r="AJS141" s="87"/>
      <c r="AJT141" s="87"/>
      <c r="AJU141" s="87"/>
      <c r="AJV141" s="87"/>
      <c r="AJW141" s="87"/>
      <c r="AJX141" s="87"/>
      <c r="AJY141" s="87"/>
      <c r="AJZ141" s="87"/>
      <c r="AKA141" s="87"/>
      <c r="AKB141" s="87"/>
      <c r="AKC141" s="87"/>
      <c r="AKD141" s="87"/>
      <c r="AKE141" s="87"/>
      <c r="AKF141" s="87"/>
      <c r="AKG141" s="87"/>
      <c r="AKH141" s="87"/>
      <c r="AKI141" s="87"/>
      <c r="AKJ141" s="87"/>
      <c r="AKK141" s="87"/>
      <c r="AKL141" s="87"/>
      <c r="AKM141" s="87"/>
      <c r="AKN141" s="87"/>
      <c r="AKO141" s="87"/>
      <c r="AKP141" s="87"/>
      <c r="AKQ141" s="87"/>
      <c r="AKR141" s="87"/>
      <c r="AKS141" s="87"/>
      <c r="AKT141" s="87"/>
      <c r="AKU141" s="87"/>
      <c r="AKV141" s="87"/>
      <c r="AKW141" s="87"/>
      <c r="AKX141" s="87"/>
      <c r="AKY141" s="87"/>
      <c r="AKZ141" s="87"/>
      <c r="ALA141" s="87"/>
      <c r="ALB141" s="87"/>
      <c r="ALC141" s="87"/>
      <c r="ALD141" s="87"/>
      <c r="ALE141" s="87"/>
      <c r="ALF141" s="87"/>
      <c r="ALG141" s="87"/>
      <c r="ALH141" s="87"/>
      <c r="ALI141" s="87"/>
      <c r="ALJ141" s="87"/>
      <c r="ALK141" s="87"/>
      <c r="ALL141" s="87"/>
      <c r="ALM141" s="87"/>
      <c r="ALN141" s="87"/>
      <c r="ALO141" s="87"/>
      <c r="ALP141" s="87"/>
      <c r="ALQ141" s="87"/>
      <c r="ALR141" s="87"/>
      <c r="ALS141" s="87"/>
      <c r="ALT141" s="87"/>
      <c r="ALU141" s="87"/>
      <c r="ALV141" s="87"/>
      <c r="ALW141" s="87"/>
      <c r="ALX141" s="87"/>
      <c r="ALY141" s="87"/>
      <c r="ALZ141" s="87"/>
      <c r="AMA141" s="87"/>
      <c r="AMB141" s="87"/>
      <c r="AMC141" s="87"/>
      <c r="AMD141" s="87"/>
      <c r="AME141" s="87"/>
      <c r="AMF141" s="87"/>
      <c r="AMG141" s="87"/>
      <c r="AMH141" s="87"/>
      <c r="AMI141" s="87"/>
      <c r="AMJ141" s="87"/>
      <c r="AMK141" s="87"/>
      <c r="AML141" s="87"/>
      <c r="AMM141" s="87"/>
      <c r="AMN141" s="87"/>
      <c r="AMO141" s="87"/>
      <c r="AMP141" s="87"/>
      <c r="AMQ141" s="87"/>
      <c r="AMR141" s="87"/>
      <c r="AMS141" s="87"/>
      <c r="AMT141" s="87"/>
      <c r="AMU141" s="87"/>
      <c r="AMV141" s="87"/>
      <c r="AMW141" s="87"/>
      <c r="AMX141" s="87"/>
      <c r="AMY141" s="87"/>
      <c r="AMZ141" s="87"/>
      <c r="ANA141" s="87"/>
      <c r="ANB141" s="87"/>
      <c r="ANC141" s="87"/>
      <c r="AND141" s="87"/>
      <c r="ANE141" s="87"/>
      <c r="ANF141" s="87"/>
      <c r="ANG141" s="87"/>
      <c r="ANH141" s="87"/>
      <c r="ANI141" s="87"/>
      <c r="ANJ141" s="87"/>
      <c r="ANK141" s="87"/>
      <c r="ANL141" s="87"/>
      <c r="ANM141" s="87"/>
      <c r="ANN141" s="87"/>
      <c r="ANO141" s="87"/>
      <c r="ANP141" s="87"/>
      <c r="ANQ141" s="87"/>
      <c r="ANR141" s="87"/>
      <c r="ANS141" s="87"/>
      <c r="ANT141" s="87"/>
      <c r="ANU141" s="87"/>
      <c r="ANV141" s="87"/>
      <c r="ANW141" s="87"/>
      <c r="ANX141" s="87"/>
      <c r="ANY141" s="87"/>
      <c r="ANZ141" s="87"/>
      <c r="AOA141" s="87"/>
      <c r="AOB141" s="87"/>
      <c r="AOC141" s="87"/>
      <c r="AOD141" s="87"/>
      <c r="AOE141" s="87"/>
      <c r="AOF141" s="87"/>
      <c r="AOG141" s="87"/>
      <c r="AOH141" s="87"/>
      <c r="AOI141" s="87"/>
      <c r="AOJ141" s="87"/>
      <c r="AOK141" s="87"/>
      <c r="AOL141" s="87"/>
      <c r="AOM141" s="87"/>
      <c r="AON141" s="87"/>
      <c r="AOO141" s="87"/>
      <c r="AOP141" s="87"/>
      <c r="AOQ141" s="87"/>
      <c r="AOR141" s="87"/>
      <c r="AOS141" s="87"/>
      <c r="AOT141" s="87"/>
      <c r="AOU141" s="87"/>
      <c r="AOV141" s="87"/>
      <c r="AOW141" s="87"/>
      <c r="AOX141" s="87"/>
      <c r="AOY141" s="87"/>
      <c r="AOZ141" s="87"/>
      <c r="APA141" s="87"/>
      <c r="APB141" s="87"/>
      <c r="APC141" s="87"/>
      <c r="APD141" s="87"/>
      <c r="APE141" s="87"/>
      <c r="APF141" s="87"/>
      <c r="APG141" s="87"/>
      <c r="APH141" s="87"/>
      <c r="API141" s="87"/>
      <c r="APJ141" s="87"/>
      <c r="APK141" s="87"/>
      <c r="APL141" s="87"/>
      <c r="APM141" s="87"/>
      <c r="APN141" s="87"/>
      <c r="APO141" s="87"/>
      <c r="APP141" s="87"/>
      <c r="APQ141" s="87"/>
      <c r="APR141" s="87"/>
      <c r="APS141" s="87"/>
      <c r="APT141" s="87"/>
      <c r="APU141" s="87"/>
      <c r="APV141" s="87"/>
      <c r="APW141" s="87"/>
      <c r="APX141" s="87"/>
      <c r="APY141" s="87"/>
      <c r="APZ141" s="87"/>
      <c r="AQA141" s="87"/>
      <c r="AQB141" s="87"/>
      <c r="AQC141" s="87"/>
      <c r="AQD141" s="87"/>
      <c r="AQE141" s="87"/>
      <c r="AQF141" s="87"/>
      <c r="AQG141" s="87"/>
      <c r="AQH141" s="87"/>
      <c r="AQI141" s="87"/>
      <c r="AQJ141" s="87"/>
      <c r="AQK141" s="87"/>
      <c r="AQL141" s="87"/>
      <c r="AQM141" s="87"/>
      <c r="AQN141" s="87"/>
      <c r="AQO141" s="87"/>
      <c r="AQP141" s="87"/>
      <c r="AQQ141" s="87"/>
      <c r="AQR141" s="87"/>
      <c r="AQS141" s="87"/>
      <c r="AQT141" s="87"/>
      <c r="AQU141" s="87"/>
      <c r="AQV141" s="87"/>
      <c r="AQW141" s="87"/>
      <c r="AQX141" s="87"/>
      <c r="AQY141" s="87"/>
      <c r="AQZ141" s="87"/>
      <c r="ARA141" s="87"/>
      <c r="ARB141" s="87"/>
      <c r="ARC141" s="87"/>
      <c r="ARD141" s="87"/>
      <c r="ARE141" s="87"/>
      <c r="ARF141" s="87"/>
      <c r="ARG141" s="87"/>
      <c r="ARH141" s="87"/>
      <c r="ARI141" s="87"/>
      <c r="ARJ141" s="87"/>
      <c r="ARK141" s="87"/>
      <c r="ARL141" s="87"/>
      <c r="ARM141" s="87"/>
      <c r="ARN141" s="87"/>
      <c r="ARO141" s="87"/>
      <c r="ARP141" s="87"/>
      <c r="ARQ141" s="87"/>
      <c r="ARR141" s="87"/>
      <c r="ARS141" s="87"/>
      <c r="ART141" s="87"/>
      <c r="ARU141" s="87"/>
      <c r="ARV141" s="87"/>
      <c r="ARW141" s="87"/>
      <c r="ARX141" s="87"/>
      <c r="ARY141" s="87"/>
      <c r="ARZ141" s="87"/>
      <c r="ASA141" s="87"/>
      <c r="ASB141" s="87"/>
      <c r="ASC141" s="87"/>
      <c r="ASD141" s="87"/>
      <c r="ASE141" s="87"/>
      <c r="ASF141" s="87"/>
      <c r="ASG141" s="87"/>
      <c r="ASH141" s="87"/>
      <c r="ASI141" s="87"/>
      <c r="ASJ141" s="87"/>
      <c r="ASK141" s="87"/>
      <c r="ASL141" s="87"/>
      <c r="ASM141" s="87"/>
      <c r="ASN141" s="87"/>
      <c r="ASO141" s="87"/>
      <c r="ASP141" s="87"/>
      <c r="ASQ141" s="87"/>
      <c r="ASR141" s="87"/>
      <c r="ASS141" s="87"/>
      <c r="AST141" s="87"/>
      <c r="ASU141" s="87"/>
      <c r="ASV141" s="87"/>
      <c r="ASW141" s="87"/>
      <c r="ASX141" s="87"/>
      <c r="ASY141" s="87"/>
      <c r="ASZ141" s="87"/>
      <c r="ATA141" s="87"/>
      <c r="ATB141" s="87"/>
      <c r="ATC141" s="87"/>
      <c r="ATD141" s="87"/>
      <c r="ATE141" s="87"/>
      <c r="ATF141" s="87"/>
      <c r="ATG141" s="87"/>
      <c r="ATH141" s="87"/>
      <c r="ATI141" s="87"/>
      <c r="ATJ141" s="87"/>
      <c r="ATK141" s="87"/>
      <c r="ATL141" s="87"/>
      <c r="ATM141" s="87"/>
      <c r="ATN141" s="87"/>
      <c r="ATO141" s="87"/>
      <c r="ATP141" s="87"/>
      <c r="ATQ141" s="87"/>
      <c r="ATR141" s="87"/>
      <c r="ATS141" s="87"/>
      <c r="ATT141" s="87"/>
      <c r="ATU141" s="87"/>
      <c r="ATV141" s="87"/>
      <c r="ATW141" s="87"/>
      <c r="ATX141" s="87"/>
      <c r="ATY141" s="87"/>
      <c r="ATZ141" s="87"/>
      <c r="AUA141" s="87"/>
      <c r="AUB141" s="87"/>
      <c r="AUC141" s="87"/>
      <c r="AUD141" s="87"/>
      <c r="AUE141" s="87"/>
      <c r="AUF141" s="87"/>
      <c r="AUG141" s="87"/>
      <c r="AUH141" s="87"/>
      <c r="AUI141" s="87"/>
      <c r="AUJ141" s="87"/>
      <c r="AUK141" s="87"/>
      <c r="AUL141" s="87"/>
      <c r="AUM141" s="87"/>
      <c r="AUN141" s="87"/>
      <c r="AUO141" s="87"/>
      <c r="AUP141" s="87"/>
      <c r="AUQ141" s="87"/>
      <c r="AUR141" s="87"/>
      <c r="AUS141" s="87"/>
      <c r="AUT141" s="87"/>
      <c r="AUU141" s="87"/>
      <c r="AUV141" s="87"/>
      <c r="AUW141" s="87"/>
      <c r="AUX141" s="87"/>
      <c r="AUY141" s="87"/>
      <c r="AUZ141" s="87"/>
      <c r="AVA141" s="87"/>
      <c r="AVB141" s="87"/>
      <c r="AVC141" s="87"/>
      <c r="AVD141" s="87"/>
      <c r="AVE141" s="87"/>
      <c r="AVF141" s="87"/>
      <c r="AVG141" s="87"/>
      <c r="AVH141" s="87"/>
      <c r="AVI141" s="87"/>
      <c r="AVJ141" s="87"/>
      <c r="AVK141" s="87"/>
      <c r="AVL141" s="87"/>
      <c r="AVM141" s="87"/>
      <c r="AVN141" s="87"/>
      <c r="AVO141" s="87"/>
      <c r="AVP141" s="87"/>
      <c r="AVQ141" s="87"/>
      <c r="AVR141" s="87"/>
      <c r="AVS141" s="87"/>
      <c r="AVT141" s="87"/>
      <c r="AVU141" s="87"/>
      <c r="AVV141" s="87"/>
      <c r="AVW141" s="87"/>
      <c r="AVX141" s="87"/>
      <c r="AVY141" s="87"/>
      <c r="AVZ141" s="87"/>
      <c r="AWA141" s="87"/>
      <c r="AWB141" s="87"/>
      <c r="AWC141" s="87"/>
      <c r="AWD141" s="87"/>
      <c r="AWE141" s="87"/>
      <c r="AWF141" s="87"/>
      <c r="AWG141" s="87"/>
      <c r="AWH141" s="87"/>
      <c r="AWI141" s="87"/>
      <c r="AWJ141" s="87"/>
      <c r="AWK141" s="87"/>
      <c r="AWL141" s="87"/>
      <c r="AWM141" s="87"/>
      <c r="AWN141" s="87"/>
      <c r="AWO141" s="87"/>
      <c r="AWP141" s="87"/>
      <c r="AWQ141" s="87"/>
      <c r="AWR141" s="87"/>
      <c r="AWS141" s="87"/>
      <c r="AWT141" s="87"/>
      <c r="AWU141" s="87"/>
      <c r="AWV141" s="87"/>
      <c r="AWW141" s="87"/>
      <c r="AWX141" s="87"/>
      <c r="AWY141" s="87"/>
      <c r="AWZ141" s="87"/>
      <c r="AXA141" s="87"/>
      <c r="AXB141" s="87"/>
      <c r="AXC141" s="87"/>
      <c r="AXD141" s="87"/>
      <c r="AXE141" s="87"/>
      <c r="AXF141" s="87"/>
      <c r="AXG141" s="87"/>
      <c r="AXH141" s="87"/>
      <c r="AXI141" s="87"/>
      <c r="AXJ141" s="87"/>
      <c r="AXK141" s="87"/>
      <c r="AXL141" s="87"/>
      <c r="AXM141" s="87"/>
      <c r="AXN141" s="87"/>
      <c r="AXO141" s="87"/>
      <c r="AXP141" s="87"/>
      <c r="AXQ141" s="87"/>
      <c r="AXR141" s="87"/>
      <c r="AXS141" s="87"/>
      <c r="AXT141" s="87"/>
      <c r="AXU141" s="87"/>
      <c r="AXV141" s="87"/>
      <c r="AXW141" s="87"/>
      <c r="AXX141" s="87"/>
      <c r="AXY141" s="87"/>
      <c r="AXZ141" s="87"/>
      <c r="AYA141" s="87"/>
      <c r="AYB141" s="87"/>
      <c r="AYC141" s="87"/>
      <c r="AYD141" s="87"/>
      <c r="AYE141" s="87"/>
      <c r="AYF141" s="87"/>
      <c r="AYG141" s="87"/>
      <c r="AYH141" s="87"/>
      <c r="AYI141" s="87"/>
      <c r="AYJ141" s="87"/>
      <c r="AYK141" s="87"/>
      <c r="AYL141" s="87"/>
      <c r="AYM141" s="87"/>
      <c r="AYN141" s="87"/>
      <c r="AYO141" s="87"/>
      <c r="AYP141" s="87"/>
      <c r="AYQ141" s="87"/>
      <c r="AYR141" s="87"/>
      <c r="AYS141" s="87"/>
      <c r="AYT141" s="87"/>
      <c r="AYU141" s="87"/>
      <c r="AYV141" s="87"/>
      <c r="AYW141" s="87"/>
      <c r="AYX141" s="87"/>
      <c r="AYY141" s="87"/>
      <c r="AYZ141" s="87"/>
      <c r="AZA141" s="87"/>
      <c r="AZB141" s="87"/>
      <c r="AZC141" s="87"/>
      <c r="AZD141" s="87"/>
      <c r="AZE141" s="87"/>
      <c r="AZF141" s="87"/>
      <c r="AZG141" s="87"/>
      <c r="AZH141" s="87"/>
      <c r="AZI141" s="87"/>
      <c r="AZJ141" s="87"/>
      <c r="AZK141" s="87"/>
      <c r="AZL141" s="87"/>
      <c r="AZM141" s="87"/>
      <c r="AZN141" s="87"/>
      <c r="AZO141" s="87"/>
      <c r="AZP141" s="87"/>
      <c r="AZQ141" s="87"/>
      <c r="AZR141" s="87"/>
      <c r="AZS141" s="87"/>
      <c r="AZT141" s="87"/>
      <c r="AZU141" s="87"/>
      <c r="AZV141" s="87"/>
      <c r="AZW141" s="87"/>
      <c r="AZX141" s="87"/>
      <c r="AZY141" s="87"/>
      <c r="AZZ141" s="87"/>
      <c r="BAA141" s="87"/>
      <c r="BAB141" s="87"/>
      <c r="BAC141" s="87"/>
      <c r="BAD141" s="87"/>
      <c r="BAE141" s="87"/>
      <c r="BAF141" s="87"/>
      <c r="BAG141" s="87"/>
      <c r="BAH141" s="87"/>
      <c r="BAI141" s="87"/>
      <c r="BAJ141" s="87"/>
      <c r="BAK141" s="87"/>
      <c r="BAL141" s="87"/>
      <c r="BAM141" s="87"/>
      <c r="BAN141" s="87"/>
      <c r="BAO141" s="87"/>
      <c r="BAP141" s="87"/>
      <c r="BAQ141" s="87"/>
      <c r="BAR141" s="87"/>
      <c r="BAS141" s="87"/>
      <c r="BAT141" s="87"/>
      <c r="BAU141" s="87"/>
      <c r="BAV141" s="87"/>
      <c r="BAW141" s="87"/>
      <c r="BAX141" s="87"/>
      <c r="BAY141" s="87"/>
      <c r="BAZ141" s="87"/>
      <c r="BBA141" s="87"/>
      <c r="BBB141" s="87"/>
      <c r="BBC141" s="87"/>
      <c r="BBD141" s="87"/>
      <c r="BBE141" s="87"/>
      <c r="BBF141" s="87"/>
      <c r="BBG141" s="87"/>
      <c r="BBH141" s="87"/>
      <c r="BBI141" s="87"/>
      <c r="BBJ141" s="87"/>
      <c r="BBK141" s="87"/>
      <c r="BBL141" s="87"/>
      <c r="BBM141" s="87"/>
      <c r="BBN141" s="87"/>
      <c r="BBO141" s="87"/>
      <c r="BBP141" s="87"/>
      <c r="BBQ141" s="87"/>
      <c r="BBR141" s="87"/>
      <c r="BBS141" s="87"/>
      <c r="BBT141" s="87"/>
      <c r="BBU141" s="87"/>
      <c r="BBV141" s="87"/>
      <c r="BBW141" s="87"/>
      <c r="BBX141" s="87"/>
      <c r="BBY141" s="87"/>
      <c r="BBZ141" s="87"/>
      <c r="BCA141" s="87"/>
      <c r="BCB141" s="87"/>
      <c r="BCC141" s="87"/>
      <c r="BCD141" s="87"/>
      <c r="BCE141" s="87"/>
      <c r="BCF141" s="87"/>
      <c r="BCG141" s="87"/>
      <c r="BCH141" s="87"/>
      <c r="BCI141" s="87"/>
      <c r="BCJ141" s="87"/>
      <c r="BCK141" s="87"/>
      <c r="BCL141" s="87"/>
      <c r="BCM141" s="87"/>
      <c r="BCN141" s="87"/>
      <c r="BCO141" s="87"/>
      <c r="BCP141" s="87"/>
      <c r="BCQ141" s="87"/>
      <c r="BCR141" s="87"/>
      <c r="BCS141" s="87"/>
      <c r="BCT141" s="87"/>
      <c r="BCU141" s="87"/>
      <c r="BCV141" s="87"/>
      <c r="BCW141" s="87"/>
      <c r="BCX141" s="87"/>
      <c r="BCY141" s="87"/>
      <c r="BCZ141" s="87"/>
      <c r="BDA141" s="87"/>
      <c r="BDB141" s="87"/>
      <c r="BDC141" s="87"/>
      <c r="BDD141" s="87"/>
      <c r="BDE141" s="87"/>
      <c r="BDF141" s="87"/>
      <c r="BDG141" s="87"/>
      <c r="BDH141" s="87"/>
      <c r="BDI141" s="87"/>
      <c r="BDJ141" s="87"/>
      <c r="BDK141" s="87"/>
      <c r="BDL141" s="87"/>
      <c r="BDM141" s="87"/>
      <c r="BDN141" s="87"/>
      <c r="BDO141" s="87"/>
      <c r="BDP141" s="87"/>
      <c r="BDQ141" s="87"/>
      <c r="BDR141" s="87"/>
      <c r="BDS141" s="87"/>
      <c r="BDT141" s="87"/>
      <c r="BDU141" s="87"/>
      <c r="BDV141" s="87"/>
      <c r="BDW141" s="87"/>
      <c r="BDX141" s="87"/>
      <c r="BDY141" s="87"/>
      <c r="BDZ141" s="87"/>
      <c r="BEA141" s="87"/>
      <c r="BEB141" s="87"/>
      <c r="BEC141" s="87"/>
      <c r="BED141" s="87"/>
      <c r="BEE141" s="87"/>
      <c r="BEF141" s="87"/>
      <c r="BEG141" s="87"/>
      <c r="BEH141" s="87"/>
      <c r="BEI141" s="87"/>
      <c r="BEJ141" s="87"/>
      <c r="BEK141" s="87"/>
      <c r="BEL141" s="87"/>
      <c r="BEM141" s="87"/>
      <c r="BEN141" s="87"/>
      <c r="BEO141" s="87"/>
      <c r="BEP141" s="87"/>
      <c r="BEQ141" s="87"/>
      <c r="BER141" s="87"/>
      <c r="BES141" s="87"/>
      <c r="BET141" s="87"/>
      <c r="BEU141" s="87"/>
      <c r="BEV141" s="87"/>
      <c r="BEW141" s="87"/>
      <c r="BEX141" s="87"/>
      <c r="BEY141" s="87"/>
      <c r="BEZ141" s="87"/>
      <c r="BFA141" s="87"/>
      <c r="BFB141" s="87"/>
      <c r="BFC141" s="87"/>
      <c r="BFD141" s="87"/>
      <c r="BFE141" s="87"/>
      <c r="BFF141" s="87"/>
      <c r="BFG141" s="87"/>
      <c r="BFH141" s="87"/>
      <c r="BFI141" s="87"/>
      <c r="BFJ141" s="87"/>
      <c r="BFK141" s="87"/>
      <c r="BFL141" s="87"/>
      <c r="BFM141" s="87"/>
      <c r="BFN141" s="87"/>
      <c r="BFO141" s="87"/>
      <c r="BFP141" s="87"/>
      <c r="BFQ141" s="87"/>
      <c r="BFR141" s="87"/>
      <c r="BFS141" s="87"/>
      <c r="BFT141" s="87"/>
      <c r="BFU141" s="87"/>
      <c r="BFV141" s="87"/>
      <c r="BFW141" s="87"/>
      <c r="BFX141" s="87"/>
      <c r="BFY141" s="87"/>
      <c r="BFZ141" s="87"/>
      <c r="BGA141" s="87"/>
      <c r="BGB141" s="87"/>
      <c r="BGC141" s="87"/>
      <c r="BGD141" s="87"/>
      <c r="BGE141" s="87"/>
      <c r="BGF141" s="87"/>
      <c r="BGG141" s="87"/>
      <c r="BGH141" s="87"/>
      <c r="BGI141" s="87"/>
      <c r="BGJ141" s="87"/>
      <c r="BGK141" s="87"/>
      <c r="BGL141" s="87"/>
      <c r="BGM141" s="87"/>
      <c r="BGN141" s="87"/>
      <c r="BGO141" s="87"/>
      <c r="BGP141" s="87"/>
      <c r="BGQ141" s="87"/>
      <c r="BGR141" s="87"/>
      <c r="BGS141" s="87"/>
      <c r="BGT141" s="87"/>
      <c r="BGU141" s="87"/>
      <c r="BGV141" s="87"/>
      <c r="BGW141" s="87"/>
      <c r="BGX141" s="87"/>
      <c r="BGY141" s="87"/>
      <c r="BGZ141" s="87"/>
      <c r="BHA141" s="87"/>
      <c r="BHB141" s="87"/>
      <c r="BHC141" s="87"/>
      <c r="BHD141" s="87"/>
      <c r="BHE141" s="87"/>
      <c r="BHF141" s="87"/>
      <c r="BHG141" s="87"/>
      <c r="BHH141" s="87"/>
      <c r="BHI141" s="87"/>
      <c r="BHJ141" s="87"/>
      <c r="BHK141" s="87"/>
      <c r="BHL141" s="87"/>
      <c r="BHM141" s="87"/>
      <c r="BHN141" s="87"/>
      <c r="BHO141" s="87"/>
      <c r="BHP141" s="87"/>
      <c r="BHQ141" s="87"/>
      <c r="BHR141" s="87"/>
      <c r="BHS141" s="87"/>
      <c r="BHT141" s="87"/>
      <c r="BHU141" s="87"/>
      <c r="BHV141" s="87"/>
      <c r="BHW141" s="87"/>
      <c r="BHX141" s="87"/>
      <c r="BHY141" s="87"/>
      <c r="BHZ141" s="87"/>
      <c r="BIA141" s="87"/>
      <c r="BIB141" s="87"/>
      <c r="BIC141" s="87"/>
      <c r="BID141" s="87"/>
      <c r="BIE141" s="87"/>
      <c r="BIF141" s="87"/>
      <c r="BIG141" s="87"/>
      <c r="BIH141" s="87"/>
      <c r="BII141" s="87"/>
      <c r="BIJ141" s="87"/>
      <c r="BIK141" s="87"/>
      <c r="BIL141" s="87"/>
      <c r="BIM141" s="87"/>
      <c r="BIN141" s="87"/>
      <c r="BIO141" s="87"/>
      <c r="BIP141" s="87"/>
      <c r="BIQ141" s="87"/>
      <c r="BIR141" s="87"/>
      <c r="BIS141" s="87"/>
      <c r="BIT141" s="87"/>
      <c r="BIU141" s="87"/>
      <c r="BIV141" s="87"/>
      <c r="BIW141" s="87"/>
      <c r="BIX141" s="87"/>
      <c r="BIY141" s="87"/>
      <c r="BIZ141" s="87"/>
      <c r="BJA141" s="87"/>
      <c r="BJB141" s="87"/>
      <c r="BJC141" s="87"/>
      <c r="BJD141" s="87"/>
      <c r="BJE141" s="87"/>
      <c r="BJF141" s="87"/>
      <c r="BJG141" s="87"/>
      <c r="BJH141" s="87"/>
      <c r="BJI141" s="87"/>
      <c r="BJJ141" s="87"/>
      <c r="BJK141" s="87"/>
      <c r="BJL141" s="87"/>
      <c r="BJM141" s="87"/>
      <c r="BJN141" s="87"/>
      <c r="BJO141" s="87"/>
      <c r="BJP141" s="87"/>
      <c r="BJQ141" s="87"/>
      <c r="BJR141" s="87"/>
      <c r="BJS141" s="87"/>
      <c r="BJT141" s="87"/>
      <c r="BJU141" s="87"/>
      <c r="BJV141" s="87"/>
      <c r="BJW141" s="87"/>
      <c r="BJX141" s="87"/>
      <c r="BJY141" s="87"/>
      <c r="BJZ141" s="87"/>
      <c r="BKA141" s="87"/>
      <c r="BKB141" s="87"/>
      <c r="BKC141" s="87"/>
      <c r="BKD141" s="87"/>
      <c r="BKE141" s="87"/>
      <c r="BKF141" s="87"/>
      <c r="BKG141" s="87"/>
      <c r="BKH141" s="87"/>
      <c r="BKI141" s="87"/>
      <c r="BKJ141" s="87"/>
      <c r="BKK141" s="87"/>
      <c r="BKL141" s="87"/>
      <c r="BKM141" s="87"/>
      <c r="BKN141" s="87"/>
      <c r="BKO141" s="87"/>
      <c r="BKP141" s="87"/>
      <c r="BKQ141" s="87"/>
      <c r="BKR141" s="87"/>
      <c r="BKS141" s="87"/>
      <c r="BKT141" s="87"/>
      <c r="BKU141" s="87"/>
      <c r="BKV141" s="87"/>
      <c r="BKW141" s="87"/>
      <c r="BKX141" s="87"/>
      <c r="BKY141" s="87"/>
      <c r="BKZ141" s="87"/>
      <c r="BLA141" s="87"/>
      <c r="BLB141" s="87"/>
      <c r="BLC141" s="87"/>
      <c r="BLD141" s="87"/>
      <c r="BLE141" s="87"/>
      <c r="BLF141" s="87"/>
      <c r="BLG141" s="87"/>
      <c r="BLH141" s="87"/>
      <c r="BLI141" s="87"/>
      <c r="BLJ141" s="87"/>
      <c r="BLK141" s="87"/>
      <c r="BLL141" s="87"/>
      <c r="BLM141" s="87"/>
      <c r="BLN141" s="87"/>
      <c r="BLO141" s="87"/>
      <c r="BLP141" s="87"/>
      <c r="BLQ141" s="87"/>
      <c r="BLR141" s="87"/>
      <c r="BLS141" s="87"/>
      <c r="BLT141" s="87"/>
      <c r="BLU141" s="87"/>
      <c r="BLV141" s="87"/>
      <c r="BLW141" s="87"/>
      <c r="BLX141" s="87"/>
      <c r="BLY141" s="87"/>
      <c r="BLZ141" s="87"/>
      <c r="BMA141" s="87"/>
      <c r="BMB141" s="87"/>
      <c r="BMC141" s="87"/>
      <c r="BMD141" s="87"/>
      <c r="BME141" s="87"/>
      <c r="BMF141" s="87"/>
      <c r="BMG141" s="87"/>
      <c r="BMH141" s="87"/>
      <c r="BMI141" s="87"/>
      <c r="BMJ141" s="87"/>
      <c r="BMK141" s="87"/>
      <c r="BML141" s="87"/>
      <c r="BMM141" s="87"/>
      <c r="BMN141" s="87"/>
      <c r="BMO141" s="87"/>
      <c r="BMP141" s="87"/>
      <c r="BMQ141" s="87"/>
      <c r="BMR141" s="87"/>
      <c r="BMS141" s="87"/>
      <c r="BMT141" s="87"/>
      <c r="BMU141" s="87"/>
      <c r="BMV141" s="87"/>
      <c r="BMW141" s="87"/>
      <c r="BMX141" s="87"/>
      <c r="BMY141" s="87"/>
      <c r="BMZ141" s="87"/>
      <c r="BNA141" s="87"/>
      <c r="BNB141" s="87"/>
      <c r="BNC141" s="87"/>
      <c r="BND141" s="87"/>
      <c r="BNE141" s="87"/>
      <c r="BNF141" s="87"/>
      <c r="BNG141" s="87"/>
      <c r="BNH141" s="87"/>
      <c r="BNI141" s="87"/>
      <c r="BNJ141" s="87"/>
      <c r="BNK141" s="87"/>
      <c r="BNL141" s="87"/>
      <c r="BNM141" s="87"/>
      <c r="BNN141" s="87"/>
      <c r="BNO141" s="87"/>
      <c r="BNP141" s="87"/>
      <c r="BNQ141" s="87"/>
      <c r="BNR141" s="87"/>
      <c r="BNS141" s="87"/>
      <c r="BNT141" s="87"/>
      <c r="BNU141" s="87"/>
      <c r="BNV141" s="87"/>
      <c r="BNW141" s="87"/>
      <c r="BNX141" s="87"/>
      <c r="BNY141" s="87"/>
      <c r="BNZ141" s="87"/>
      <c r="BOA141" s="87"/>
      <c r="BOB141" s="87"/>
      <c r="BOC141" s="87"/>
      <c r="BOD141" s="87"/>
      <c r="BOE141" s="87"/>
      <c r="BOF141" s="87"/>
      <c r="BOG141" s="87"/>
      <c r="BOH141" s="87"/>
      <c r="BOI141" s="87"/>
      <c r="BOJ141" s="87"/>
      <c r="BOK141" s="87"/>
      <c r="BOL141" s="87"/>
      <c r="BOM141" s="87"/>
      <c r="BON141" s="87"/>
      <c r="BOO141" s="87"/>
      <c r="BOP141" s="87"/>
      <c r="BOQ141" s="87"/>
      <c r="BOR141" s="87"/>
      <c r="BOS141" s="87"/>
      <c r="BOT141" s="87"/>
      <c r="BOU141" s="87"/>
      <c r="BOV141" s="87"/>
      <c r="BOW141" s="87"/>
      <c r="BOX141" s="87"/>
      <c r="BOY141" s="87"/>
      <c r="BOZ141" s="87"/>
      <c r="BPA141" s="87"/>
      <c r="BPB141" s="87"/>
      <c r="BPC141" s="87"/>
      <c r="BPD141" s="87"/>
      <c r="BPE141" s="87"/>
      <c r="BPF141" s="87"/>
      <c r="BPG141" s="87"/>
      <c r="BPH141" s="87"/>
      <c r="BPI141" s="87"/>
      <c r="BPJ141" s="87"/>
      <c r="BPK141" s="87"/>
      <c r="BPL141" s="87"/>
      <c r="BPM141" s="87"/>
      <c r="BPN141" s="87"/>
      <c r="BPO141" s="87"/>
      <c r="BPP141" s="87"/>
      <c r="BPQ141" s="87"/>
      <c r="BPR141" s="87"/>
      <c r="BPS141" s="87"/>
      <c r="BPT141" s="87"/>
      <c r="BPU141" s="87"/>
      <c r="BPV141" s="87"/>
      <c r="BPW141" s="87"/>
      <c r="BPX141" s="87"/>
      <c r="BPY141" s="87"/>
      <c r="BPZ141" s="87"/>
      <c r="BQA141" s="87"/>
      <c r="BQB141" s="87"/>
      <c r="BQC141" s="87"/>
      <c r="BQD141" s="87"/>
      <c r="BQE141" s="87"/>
      <c r="BQF141" s="87"/>
      <c r="BQG141" s="87"/>
      <c r="BQH141" s="87"/>
      <c r="BQI141" s="87"/>
      <c r="BQJ141" s="87"/>
      <c r="BQK141" s="87"/>
      <c r="BQL141" s="87"/>
      <c r="BQM141" s="87"/>
      <c r="BQN141" s="87"/>
      <c r="BQO141" s="87"/>
      <c r="BQP141" s="87"/>
      <c r="BQQ141" s="87"/>
      <c r="BQR141" s="87"/>
      <c r="BQS141" s="87"/>
      <c r="BQT141" s="87"/>
      <c r="BQU141" s="87"/>
      <c r="BQV141" s="87"/>
      <c r="BQW141" s="87"/>
      <c r="BQX141" s="87"/>
      <c r="BQY141" s="87"/>
      <c r="BQZ141" s="87"/>
      <c r="BRA141" s="87"/>
      <c r="BRB141" s="87"/>
      <c r="BRC141" s="87"/>
      <c r="BRD141" s="87"/>
      <c r="BRE141" s="87"/>
      <c r="BRF141" s="87"/>
      <c r="BRG141" s="87"/>
      <c r="BRH141" s="87"/>
      <c r="BRI141" s="87"/>
      <c r="BRJ141" s="87"/>
      <c r="BRK141" s="87"/>
      <c r="BRL141" s="87"/>
      <c r="BRM141" s="87"/>
      <c r="BRN141" s="87"/>
      <c r="BRO141" s="87"/>
      <c r="BRP141" s="87"/>
      <c r="BRQ141" s="87"/>
      <c r="BRR141" s="87"/>
      <c r="BRS141" s="87"/>
      <c r="BRT141" s="87"/>
      <c r="BRU141" s="87"/>
      <c r="BRV141" s="87"/>
      <c r="BRW141" s="87"/>
      <c r="BRX141" s="87"/>
      <c r="BRY141" s="87"/>
      <c r="BRZ141" s="87"/>
      <c r="BSA141" s="87"/>
      <c r="BSB141" s="87"/>
      <c r="BSC141" s="87"/>
      <c r="BSD141" s="87"/>
      <c r="BSE141" s="87"/>
      <c r="BSF141" s="87"/>
      <c r="BSG141" s="87"/>
      <c r="BSH141" s="87"/>
      <c r="BSI141" s="87"/>
      <c r="BSJ141" s="87"/>
      <c r="BSK141" s="87"/>
      <c r="BSL141" s="87"/>
      <c r="BSM141" s="87"/>
      <c r="BSN141" s="87"/>
      <c r="BSO141" s="87"/>
      <c r="BSP141" s="87"/>
      <c r="BSQ141" s="87"/>
      <c r="BSR141" s="87"/>
      <c r="BSS141" s="87"/>
      <c r="BST141" s="87"/>
      <c r="BSU141" s="87"/>
      <c r="BSV141" s="87"/>
      <c r="BSW141" s="87"/>
      <c r="BSX141" s="87"/>
      <c r="BSY141" s="87"/>
      <c r="BSZ141" s="87"/>
      <c r="BTA141" s="87"/>
      <c r="BTB141" s="87"/>
      <c r="BTC141" s="87"/>
      <c r="BTD141" s="87"/>
      <c r="BTE141" s="87"/>
      <c r="BTF141" s="87"/>
      <c r="BTG141" s="87"/>
      <c r="BTH141" s="87"/>
      <c r="BTI141" s="87"/>
      <c r="BTJ141" s="87"/>
      <c r="BTK141" s="87"/>
      <c r="BTL141" s="87"/>
      <c r="BTM141" s="87"/>
      <c r="BTN141" s="87"/>
      <c r="BTO141" s="87"/>
      <c r="BTP141" s="87"/>
      <c r="BTQ141" s="87"/>
      <c r="BTR141" s="87"/>
      <c r="BTS141" s="87"/>
      <c r="BTT141" s="87"/>
      <c r="BTU141" s="87"/>
      <c r="BTV141" s="87"/>
      <c r="BTW141" s="87"/>
      <c r="BTX141" s="87"/>
      <c r="BTY141" s="87"/>
      <c r="BTZ141" s="87"/>
      <c r="BUA141" s="87"/>
      <c r="BUB141" s="87"/>
      <c r="BUC141" s="87"/>
      <c r="BUD141" s="87"/>
      <c r="BUE141" s="87"/>
      <c r="BUF141" s="87"/>
      <c r="BUG141" s="87"/>
      <c r="BUH141" s="87"/>
      <c r="BUI141" s="87"/>
      <c r="BUJ141" s="87"/>
      <c r="BUK141" s="87"/>
      <c r="BUL141" s="87"/>
      <c r="BUM141" s="87"/>
      <c r="BUN141" s="87"/>
      <c r="BUO141" s="87"/>
      <c r="BUP141" s="87"/>
      <c r="BUQ141" s="87"/>
      <c r="BUR141" s="87"/>
      <c r="BUS141" s="87"/>
      <c r="BUT141" s="87"/>
      <c r="BUU141" s="87"/>
      <c r="BUV141" s="87"/>
      <c r="BUW141" s="87"/>
      <c r="BUX141" s="87"/>
      <c r="BUY141" s="87"/>
      <c r="BUZ141" s="87"/>
      <c r="BVA141" s="87"/>
      <c r="BVB141" s="87"/>
      <c r="BVC141" s="87"/>
      <c r="BVD141" s="87"/>
      <c r="BVE141" s="87"/>
      <c r="BVF141" s="87"/>
      <c r="BVG141" s="87"/>
      <c r="BVH141" s="87"/>
      <c r="BVI141" s="87"/>
      <c r="BVJ141" s="87"/>
      <c r="BVK141" s="87"/>
      <c r="BVL141" s="87"/>
      <c r="BVM141" s="87"/>
      <c r="BVN141" s="87"/>
      <c r="BVO141" s="87"/>
      <c r="BVP141" s="87"/>
      <c r="BVQ141" s="87"/>
      <c r="BVR141" s="87"/>
      <c r="BVS141" s="87"/>
      <c r="BVT141" s="87"/>
      <c r="BVU141" s="87"/>
      <c r="BVV141" s="87"/>
      <c r="BVW141" s="87"/>
      <c r="BVX141" s="87"/>
      <c r="BVY141" s="87"/>
      <c r="BVZ141" s="87"/>
      <c r="BWA141" s="87"/>
      <c r="BWB141" s="87"/>
      <c r="BWC141" s="87"/>
      <c r="BWD141" s="87"/>
      <c r="BWE141" s="87"/>
      <c r="BWF141" s="87"/>
      <c r="BWG141" s="87"/>
      <c r="BWH141" s="87"/>
      <c r="BWI141" s="87"/>
      <c r="BWJ141" s="87"/>
      <c r="BWK141" s="87"/>
      <c r="BWL141" s="87"/>
      <c r="BWM141" s="87"/>
      <c r="BWN141" s="87"/>
      <c r="BWO141" s="87"/>
      <c r="BWP141" s="87"/>
      <c r="BWQ141" s="87"/>
      <c r="BWR141" s="87"/>
      <c r="BWS141" s="87"/>
      <c r="BWT141" s="87"/>
      <c r="BWU141" s="87"/>
      <c r="BWV141" s="87"/>
      <c r="BWW141" s="87"/>
      <c r="BWX141" s="87"/>
      <c r="BWY141" s="87"/>
      <c r="BWZ141" s="87"/>
      <c r="BXA141" s="87"/>
      <c r="BXB141" s="87"/>
      <c r="BXC141" s="87"/>
      <c r="BXD141" s="87"/>
      <c r="BXE141" s="87"/>
      <c r="BXF141" s="87"/>
      <c r="BXG141" s="87"/>
      <c r="BXH141" s="87"/>
      <c r="BXI141" s="87"/>
      <c r="BXJ141" s="87"/>
      <c r="BXK141" s="87"/>
      <c r="BXL141" s="87"/>
      <c r="BXM141" s="87"/>
      <c r="BXN141" s="87"/>
      <c r="BXO141" s="87"/>
      <c r="BXP141" s="87"/>
      <c r="BXQ141" s="87"/>
      <c r="BXR141" s="87"/>
      <c r="BXS141" s="87"/>
      <c r="BXT141" s="87"/>
      <c r="BXU141" s="87"/>
      <c r="BXV141" s="87"/>
      <c r="BXW141" s="87"/>
      <c r="BXX141" s="87"/>
      <c r="BXY141" s="87"/>
      <c r="BXZ141" s="87"/>
      <c r="BYA141" s="87"/>
      <c r="BYB141" s="87"/>
      <c r="BYC141" s="87"/>
      <c r="BYD141" s="87"/>
      <c r="BYE141" s="87"/>
      <c r="BYF141" s="87"/>
      <c r="BYG141" s="87"/>
      <c r="BYH141" s="87"/>
      <c r="BYI141" s="87"/>
      <c r="BYJ141" s="87"/>
      <c r="BYK141" s="87"/>
      <c r="BYL141" s="87"/>
      <c r="BYM141" s="87"/>
      <c r="BYN141" s="87"/>
      <c r="BYO141" s="87"/>
      <c r="BYP141" s="87"/>
      <c r="BYQ141" s="87"/>
      <c r="BYR141" s="87"/>
      <c r="BYS141" s="87"/>
      <c r="BYT141" s="87"/>
      <c r="BYU141" s="87"/>
      <c r="BYV141" s="87"/>
      <c r="BYW141" s="87"/>
      <c r="BYX141" s="87"/>
      <c r="BYY141" s="87"/>
      <c r="BYZ141" s="87"/>
      <c r="BZA141" s="87"/>
      <c r="BZB141" s="87"/>
      <c r="BZC141" s="87"/>
      <c r="BZD141" s="87"/>
      <c r="BZE141" s="87"/>
      <c r="BZF141" s="87"/>
      <c r="BZG141" s="87"/>
      <c r="BZH141" s="87"/>
      <c r="BZI141" s="87"/>
      <c r="BZJ141" s="87"/>
      <c r="BZK141" s="87"/>
      <c r="BZL141" s="87"/>
      <c r="BZM141" s="87"/>
      <c r="BZN141" s="87"/>
      <c r="BZO141" s="87"/>
      <c r="BZP141" s="87"/>
      <c r="BZQ141" s="87"/>
      <c r="BZR141" s="87"/>
      <c r="BZS141" s="87"/>
      <c r="BZT141" s="87"/>
      <c r="BZU141" s="87"/>
      <c r="BZV141" s="87"/>
      <c r="BZW141" s="87"/>
      <c r="BZX141" s="87"/>
      <c r="BZY141" s="87"/>
      <c r="BZZ141" s="87"/>
      <c r="CAA141" s="87"/>
      <c r="CAB141" s="87"/>
      <c r="CAC141" s="87"/>
      <c r="CAD141" s="87"/>
      <c r="CAE141" s="87"/>
      <c r="CAF141" s="87"/>
      <c r="CAG141" s="87"/>
      <c r="CAH141" s="87"/>
      <c r="CAI141" s="87"/>
      <c r="CAJ141" s="87"/>
      <c r="CAK141" s="87"/>
      <c r="CAL141" s="87"/>
      <c r="CAM141" s="87"/>
      <c r="CAN141" s="87"/>
      <c r="CAO141" s="87"/>
      <c r="CAP141" s="87"/>
      <c r="CAQ141" s="87"/>
      <c r="CAR141" s="87"/>
      <c r="CAS141" s="87"/>
      <c r="CAT141" s="87"/>
      <c r="CAU141" s="87"/>
      <c r="CAV141" s="87"/>
      <c r="CAW141" s="87"/>
      <c r="CAX141" s="87"/>
      <c r="CAY141" s="87"/>
      <c r="CAZ141" s="87"/>
      <c r="CBA141" s="87"/>
      <c r="CBB141" s="87"/>
      <c r="CBC141" s="87"/>
      <c r="CBD141" s="87"/>
      <c r="CBE141" s="87"/>
      <c r="CBF141" s="87"/>
      <c r="CBG141" s="87"/>
      <c r="CBH141" s="87"/>
      <c r="CBI141" s="87"/>
      <c r="CBJ141" s="87"/>
      <c r="CBK141" s="87"/>
      <c r="CBL141" s="87"/>
      <c r="CBM141" s="87"/>
      <c r="CBN141" s="87"/>
      <c r="CBO141" s="87"/>
      <c r="CBP141" s="87"/>
      <c r="CBQ141" s="87"/>
      <c r="CBR141" s="87"/>
      <c r="CBS141" s="87"/>
      <c r="CBT141" s="87"/>
      <c r="CBU141" s="87"/>
      <c r="CBV141" s="87"/>
      <c r="CBW141" s="87"/>
      <c r="CBX141" s="87"/>
      <c r="CBY141" s="87"/>
      <c r="CBZ141" s="87"/>
      <c r="CCA141" s="87"/>
      <c r="CCB141" s="87"/>
      <c r="CCC141" s="87"/>
      <c r="CCD141" s="87"/>
      <c r="CCE141" s="87"/>
      <c r="CCF141" s="87"/>
      <c r="CCG141" s="87"/>
      <c r="CCH141" s="87"/>
      <c r="CCI141" s="87"/>
      <c r="CCJ141" s="87"/>
      <c r="CCK141" s="87"/>
      <c r="CCL141" s="87"/>
      <c r="CCM141" s="87"/>
      <c r="CCN141" s="87"/>
      <c r="CCO141" s="87"/>
      <c r="CCP141" s="87"/>
      <c r="CCQ141" s="87"/>
      <c r="CCR141" s="87"/>
      <c r="CCS141" s="87"/>
      <c r="CCT141" s="87"/>
      <c r="CCU141" s="87"/>
      <c r="CCV141" s="87"/>
      <c r="CCW141" s="87"/>
      <c r="CCX141" s="87"/>
      <c r="CCY141" s="87"/>
      <c r="CCZ141" s="87"/>
      <c r="CDA141" s="87"/>
      <c r="CDB141" s="87"/>
      <c r="CDC141" s="87"/>
      <c r="CDD141" s="87"/>
      <c r="CDE141" s="87"/>
      <c r="CDF141" s="87"/>
      <c r="CDG141" s="87"/>
      <c r="CDH141" s="87"/>
      <c r="CDI141" s="87"/>
      <c r="CDJ141" s="87"/>
      <c r="CDK141" s="87"/>
      <c r="CDL141" s="87"/>
      <c r="CDM141" s="87"/>
      <c r="CDN141" s="87"/>
      <c r="CDO141" s="87"/>
      <c r="CDP141" s="87"/>
      <c r="CDQ141" s="87"/>
      <c r="CDR141" s="87"/>
      <c r="CDS141" s="87"/>
      <c r="CDT141" s="87"/>
      <c r="CDU141" s="87"/>
      <c r="CDV141" s="87"/>
      <c r="CDW141" s="87"/>
      <c r="CDX141" s="87"/>
      <c r="CDY141" s="87"/>
      <c r="CDZ141" s="87"/>
      <c r="CEA141" s="87"/>
      <c r="CEB141" s="87"/>
      <c r="CEC141" s="87"/>
      <c r="CED141" s="87"/>
      <c r="CEE141" s="87"/>
      <c r="CEF141" s="87"/>
      <c r="CEG141" s="87"/>
      <c r="CEH141" s="87"/>
      <c r="CEI141" s="87"/>
      <c r="CEJ141" s="87"/>
      <c r="CEK141" s="87"/>
      <c r="CEL141" s="87"/>
      <c r="CEM141" s="87"/>
      <c r="CEN141" s="87"/>
      <c r="CEO141" s="87"/>
      <c r="CEP141" s="87"/>
      <c r="CEQ141" s="87"/>
      <c r="CER141" s="87"/>
      <c r="CES141" s="87"/>
      <c r="CET141" s="87"/>
      <c r="CEU141" s="87"/>
      <c r="CEV141" s="87"/>
      <c r="CEW141" s="87"/>
      <c r="CEX141" s="87"/>
      <c r="CEY141" s="87"/>
      <c r="CEZ141" s="87"/>
      <c r="CFA141" s="87"/>
      <c r="CFB141" s="87"/>
      <c r="CFC141" s="87"/>
      <c r="CFD141" s="87"/>
      <c r="CFE141" s="87"/>
      <c r="CFF141" s="87"/>
      <c r="CFG141" s="87"/>
      <c r="CFH141" s="87"/>
      <c r="CFI141" s="87"/>
      <c r="CFJ141" s="87"/>
      <c r="CFK141" s="87"/>
      <c r="CFL141" s="87"/>
      <c r="CFM141" s="87"/>
      <c r="CFN141" s="87"/>
      <c r="CFO141" s="87"/>
      <c r="CFP141" s="87"/>
      <c r="CFQ141" s="87"/>
      <c r="CFR141" s="87"/>
      <c r="CFS141" s="87"/>
      <c r="CFT141" s="87"/>
      <c r="CFU141" s="87"/>
      <c r="CFV141" s="87"/>
      <c r="CFW141" s="87"/>
      <c r="CFX141" s="87"/>
      <c r="CFY141" s="87"/>
      <c r="CFZ141" s="87"/>
      <c r="CGA141" s="87"/>
      <c r="CGB141" s="87"/>
      <c r="CGC141" s="87"/>
      <c r="CGD141" s="87"/>
      <c r="CGE141" s="87"/>
      <c r="CGF141" s="87"/>
      <c r="CGG141" s="87"/>
      <c r="CGH141" s="87"/>
      <c r="CGI141" s="87"/>
      <c r="CGJ141" s="87"/>
      <c r="CGK141" s="87"/>
      <c r="CGL141" s="87"/>
      <c r="CGM141" s="87"/>
      <c r="CGN141" s="87"/>
      <c r="CGO141" s="87"/>
      <c r="CGP141" s="87"/>
      <c r="CGQ141" s="87"/>
      <c r="CGR141" s="87"/>
      <c r="CGS141" s="87"/>
      <c r="CGT141" s="87"/>
      <c r="CGU141" s="87"/>
      <c r="CGV141" s="87"/>
      <c r="CGW141" s="87"/>
      <c r="CGX141" s="87"/>
      <c r="CGY141" s="87"/>
      <c r="CGZ141" s="87"/>
      <c r="CHA141" s="87"/>
      <c r="CHB141" s="87"/>
      <c r="CHC141" s="87"/>
      <c r="CHD141" s="87"/>
      <c r="CHE141" s="87"/>
      <c r="CHF141" s="87"/>
      <c r="CHG141" s="87"/>
      <c r="CHH141" s="87"/>
      <c r="CHI141" s="87"/>
      <c r="CHJ141" s="87"/>
      <c r="CHK141" s="87"/>
      <c r="CHL141" s="87"/>
      <c r="CHM141" s="87"/>
      <c r="CHN141" s="87"/>
      <c r="CHO141" s="87"/>
      <c r="CHP141" s="87"/>
      <c r="CHQ141" s="87"/>
      <c r="CHR141" s="87"/>
      <c r="CHS141" s="87"/>
      <c r="CHT141" s="87"/>
      <c r="CHU141" s="87"/>
      <c r="CHV141" s="87"/>
      <c r="CHW141" s="87"/>
      <c r="CHX141" s="87"/>
      <c r="CHY141" s="87"/>
      <c r="CHZ141" s="87"/>
      <c r="CIA141" s="87"/>
      <c r="CIB141" s="87"/>
      <c r="CIC141" s="87"/>
      <c r="CID141" s="87"/>
      <c r="CIE141" s="87"/>
      <c r="CIF141" s="87"/>
      <c r="CIG141" s="87"/>
      <c r="CIH141" s="87"/>
      <c r="CII141" s="87"/>
      <c r="CIJ141" s="87"/>
      <c r="CIK141" s="87"/>
      <c r="CIL141" s="87"/>
      <c r="CIM141" s="87"/>
      <c r="CIN141" s="87"/>
      <c r="CIO141" s="87"/>
      <c r="CIP141" s="87"/>
      <c r="CIQ141" s="87"/>
      <c r="CIR141" s="87"/>
      <c r="CIS141" s="87"/>
      <c r="CIT141" s="87"/>
      <c r="CIU141" s="87"/>
      <c r="CIV141" s="87"/>
      <c r="CIW141" s="87"/>
      <c r="CIX141" s="87"/>
      <c r="CIY141" s="87"/>
      <c r="CIZ141" s="87"/>
      <c r="CJA141" s="87"/>
      <c r="CJB141" s="87"/>
      <c r="CJC141" s="87"/>
      <c r="CJD141" s="87"/>
      <c r="CJE141" s="87"/>
      <c r="CJF141" s="87"/>
      <c r="CJG141" s="87"/>
      <c r="CJH141" s="87"/>
      <c r="CJI141" s="87"/>
      <c r="CJJ141" s="87"/>
      <c r="CJK141" s="87"/>
      <c r="CJL141" s="87"/>
      <c r="CJM141" s="87"/>
      <c r="CJN141" s="87"/>
      <c r="CJO141" s="87"/>
      <c r="CJP141" s="87"/>
      <c r="CJQ141" s="87"/>
      <c r="CJR141" s="87"/>
      <c r="CJS141" s="87"/>
      <c r="CJT141" s="87"/>
      <c r="CJU141" s="87"/>
      <c r="CJV141" s="87"/>
      <c r="CJW141" s="87"/>
      <c r="CJX141" s="87"/>
      <c r="CJY141" s="87"/>
      <c r="CJZ141" s="87"/>
      <c r="CKA141" s="87"/>
      <c r="CKB141" s="87"/>
      <c r="CKC141" s="87"/>
      <c r="CKD141" s="87"/>
      <c r="CKE141" s="87"/>
      <c r="CKF141" s="87"/>
      <c r="CKG141" s="87"/>
      <c r="CKH141" s="87"/>
      <c r="CKI141" s="87"/>
      <c r="CKJ141" s="87"/>
      <c r="CKK141" s="87"/>
      <c r="CKL141" s="87"/>
      <c r="CKM141" s="87"/>
      <c r="CKN141" s="87"/>
      <c r="CKO141" s="87"/>
      <c r="CKP141" s="87"/>
      <c r="CKQ141" s="87"/>
      <c r="CKR141" s="87"/>
      <c r="CKS141" s="87"/>
      <c r="CKT141" s="87"/>
      <c r="CKU141" s="87"/>
      <c r="CKV141" s="87"/>
      <c r="CKW141" s="87"/>
      <c r="CKX141" s="87"/>
      <c r="CKY141" s="87"/>
      <c r="CKZ141" s="87"/>
      <c r="CLA141" s="87"/>
      <c r="CLB141" s="87"/>
      <c r="CLC141" s="87"/>
      <c r="CLD141" s="87"/>
      <c r="CLE141" s="87"/>
      <c r="CLF141" s="87"/>
      <c r="CLG141" s="87"/>
      <c r="CLH141" s="87"/>
      <c r="CLI141" s="87"/>
      <c r="CLJ141" s="87"/>
      <c r="CLK141" s="87"/>
      <c r="CLL141" s="87"/>
      <c r="CLM141" s="87"/>
      <c r="CLN141" s="87"/>
      <c r="CLO141" s="87"/>
      <c r="CLP141" s="87"/>
      <c r="CLQ141" s="87"/>
      <c r="CLR141" s="87"/>
      <c r="CLS141" s="87"/>
      <c r="CLT141" s="87"/>
      <c r="CLU141" s="87"/>
      <c r="CLV141" s="87"/>
      <c r="CLW141" s="87"/>
      <c r="CLX141" s="87"/>
      <c r="CLY141" s="87"/>
      <c r="CLZ141" s="87"/>
      <c r="CMA141" s="87"/>
      <c r="CMB141" s="87"/>
      <c r="CMC141" s="87"/>
      <c r="CMD141" s="87"/>
      <c r="CME141" s="87"/>
      <c r="CMF141" s="87"/>
      <c r="CMG141" s="87"/>
      <c r="CMH141" s="87"/>
      <c r="CMI141" s="87"/>
      <c r="CMJ141" s="87"/>
      <c r="CMK141" s="87"/>
      <c r="CML141" s="87"/>
      <c r="CMM141" s="87"/>
      <c r="CMN141" s="87"/>
      <c r="CMO141" s="87"/>
      <c r="CMP141" s="87"/>
      <c r="CMQ141" s="87"/>
      <c r="CMR141" s="87"/>
      <c r="CMS141" s="87"/>
      <c r="CMT141" s="87"/>
      <c r="CMU141" s="87"/>
      <c r="CMV141" s="87"/>
      <c r="CMW141" s="87"/>
      <c r="CMX141" s="87"/>
      <c r="CMY141" s="87"/>
      <c r="CMZ141" s="87"/>
      <c r="CNA141" s="87"/>
      <c r="CNB141" s="87"/>
      <c r="CNC141" s="87"/>
      <c r="CND141" s="87"/>
      <c r="CNE141" s="87"/>
      <c r="CNF141" s="87"/>
      <c r="CNG141" s="87"/>
      <c r="CNH141" s="87"/>
      <c r="CNI141" s="87"/>
      <c r="CNJ141" s="87"/>
      <c r="CNK141" s="87"/>
      <c r="CNL141" s="87"/>
      <c r="CNM141" s="87"/>
      <c r="CNN141" s="87"/>
      <c r="CNO141" s="87"/>
      <c r="CNP141" s="87"/>
      <c r="CNQ141" s="87"/>
      <c r="CNR141" s="87"/>
      <c r="CNS141" s="87"/>
      <c r="CNT141" s="87"/>
      <c r="CNU141" s="87"/>
      <c r="CNV141" s="87"/>
      <c r="CNW141" s="87"/>
      <c r="CNX141" s="87"/>
      <c r="CNY141" s="87"/>
      <c r="CNZ141" s="87"/>
      <c r="COA141" s="87"/>
      <c r="COB141" s="87"/>
      <c r="COC141" s="87"/>
      <c r="COD141" s="87"/>
      <c r="COE141" s="87"/>
      <c r="COF141" s="87"/>
      <c r="COG141" s="87"/>
      <c r="COH141" s="87"/>
      <c r="COI141" s="87"/>
      <c r="COJ141" s="87"/>
      <c r="COK141" s="87"/>
      <c r="COL141" s="87"/>
      <c r="COM141" s="87"/>
      <c r="CON141" s="87"/>
      <c r="COO141" s="87"/>
      <c r="COP141" s="87"/>
      <c r="COQ141" s="87"/>
      <c r="COR141" s="87"/>
      <c r="COS141" s="87"/>
      <c r="COT141" s="87"/>
      <c r="COU141" s="87"/>
      <c r="COV141" s="87"/>
      <c r="COW141" s="87"/>
      <c r="COX141" s="87"/>
      <c r="COY141" s="87"/>
      <c r="COZ141" s="87"/>
      <c r="CPA141" s="87"/>
      <c r="CPB141" s="87"/>
      <c r="CPC141" s="87"/>
      <c r="CPD141" s="87"/>
      <c r="CPE141" s="87"/>
      <c r="CPF141" s="87"/>
      <c r="CPG141" s="87"/>
      <c r="CPH141" s="87"/>
      <c r="CPI141" s="87"/>
      <c r="CPJ141" s="87"/>
      <c r="CPK141" s="87"/>
      <c r="CPL141" s="87"/>
      <c r="CPM141" s="87"/>
      <c r="CPN141" s="87"/>
      <c r="CPO141" s="87"/>
      <c r="CPP141" s="87"/>
      <c r="CPQ141" s="87"/>
      <c r="CPR141" s="87"/>
      <c r="CPS141" s="87"/>
      <c r="CPT141" s="87"/>
      <c r="CPU141" s="87"/>
      <c r="CPV141" s="87"/>
      <c r="CPW141" s="87"/>
      <c r="CPX141" s="87"/>
      <c r="CPY141" s="87"/>
      <c r="CPZ141" s="87"/>
      <c r="CQA141" s="87"/>
      <c r="CQB141" s="87"/>
      <c r="CQC141" s="87"/>
      <c r="CQD141" s="87"/>
      <c r="CQE141" s="87"/>
      <c r="CQF141" s="87"/>
      <c r="CQG141" s="87"/>
      <c r="CQH141" s="87"/>
      <c r="CQI141" s="87"/>
      <c r="CQJ141" s="87"/>
      <c r="CQK141" s="87"/>
      <c r="CQL141" s="87"/>
      <c r="CQM141" s="87"/>
      <c r="CQN141" s="87"/>
      <c r="CQO141" s="87"/>
      <c r="CQP141" s="87"/>
      <c r="CQQ141" s="87"/>
      <c r="CQR141" s="87"/>
      <c r="CQS141" s="87"/>
      <c r="CQT141" s="87"/>
      <c r="CQU141" s="87"/>
      <c r="CQV141" s="87"/>
      <c r="CQW141" s="87"/>
      <c r="CQX141" s="87"/>
      <c r="CQY141" s="87"/>
      <c r="CQZ141" s="87"/>
      <c r="CRA141" s="87"/>
      <c r="CRB141" s="87"/>
      <c r="CRC141" s="87"/>
      <c r="CRD141" s="87"/>
      <c r="CRE141" s="87"/>
      <c r="CRF141" s="87"/>
      <c r="CRG141" s="87"/>
      <c r="CRH141" s="87"/>
      <c r="CRI141" s="87"/>
      <c r="CRJ141" s="87"/>
      <c r="CRK141" s="87"/>
      <c r="CRL141" s="87"/>
      <c r="CRM141" s="87"/>
      <c r="CRN141" s="87"/>
      <c r="CRO141" s="87"/>
      <c r="CRP141" s="87"/>
      <c r="CRQ141" s="87"/>
      <c r="CRR141" s="87"/>
      <c r="CRS141" s="87"/>
      <c r="CRT141" s="87"/>
      <c r="CRU141" s="87"/>
      <c r="CRV141" s="87"/>
      <c r="CRW141" s="87"/>
      <c r="CRX141" s="87"/>
      <c r="CRY141" s="87"/>
      <c r="CRZ141" s="87"/>
      <c r="CSA141" s="87"/>
      <c r="CSB141" s="87"/>
      <c r="CSC141" s="87"/>
      <c r="CSD141" s="87"/>
      <c r="CSE141" s="87"/>
      <c r="CSF141" s="87"/>
      <c r="CSG141" s="87"/>
      <c r="CSH141" s="87"/>
      <c r="CSI141" s="87"/>
      <c r="CSJ141" s="87"/>
      <c r="CSK141" s="87"/>
      <c r="CSL141" s="87"/>
      <c r="CSM141" s="87"/>
      <c r="CSN141" s="87"/>
      <c r="CSO141" s="87"/>
      <c r="CSP141" s="87"/>
      <c r="CSQ141" s="87"/>
      <c r="CSR141" s="87"/>
      <c r="CSS141" s="87"/>
      <c r="CST141" s="87"/>
      <c r="CSU141" s="87"/>
      <c r="CSV141" s="87"/>
      <c r="CSW141" s="87"/>
      <c r="CSX141" s="87"/>
      <c r="CSY141" s="87"/>
      <c r="CSZ141" s="87"/>
      <c r="CTA141" s="87"/>
      <c r="CTB141" s="87"/>
      <c r="CTC141" s="87"/>
      <c r="CTD141" s="87"/>
      <c r="CTE141" s="87"/>
      <c r="CTF141" s="87"/>
      <c r="CTG141" s="87"/>
      <c r="CTH141" s="87"/>
      <c r="CTI141" s="87"/>
      <c r="CTJ141" s="87"/>
      <c r="CTK141" s="87"/>
      <c r="CTL141" s="87"/>
      <c r="CTM141" s="87"/>
      <c r="CTN141" s="87"/>
      <c r="CTO141" s="87"/>
      <c r="CTP141" s="87"/>
      <c r="CTQ141" s="87"/>
      <c r="CTR141" s="87"/>
      <c r="CTS141" s="87"/>
      <c r="CTT141" s="87"/>
      <c r="CTU141" s="87"/>
      <c r="CTV141" s="87"/>
      <c r="CTW141" s="87"/>
      <c r="CTX141" s="87"/>
      <c r="CTY141" s="87"/>
      <c r="CTZ141" s="87"/>
      <c r="CUA141" s="87"/>
    </row>
    <row r="142" s="1" customFormat="1" ht="14.5" spans="1:2575">
      <c r="A142" s="2">
        <v>121</v>
      </c>
      <c r="B142" s="72">
        <v>15333100</v>
      </c>
      <c r="C142" s="73" t="s">
        <v>122</v>
      </c>
      <c r="D142" s="76" t="s">
        <v>26</v>
      </c>
      <c r="E142" s="42" t="s">
        <v>90</v>
      </c>
      <c r="F142" s="74">
        <v>11</v>
      </c>
      <c r="G142" s="74">
        <v>700</v>
      </c>
      <c r="H142" s="75">
        <f t="shared" si="8"/>
        <v>7700</v>
      </c>
      <c r="I142" s="86"/>
      <c r="J142" s="83">
        <v>4267</v>
      </c>
      <c r="K142" s="3"/>
      <c r="L142" s="3">
        <v>1.3</v>
      </c>
      <c r="M142" s="86"/>
      <c r="N142" s="86"/>
      <c r="O142" s="86"/>
      <c r="P142" s="86"/>
      <c r="Q142" s="86"/>
      <c r="R142" s="86"/>
      <c r="S142" s="86"/>
      <c r="T142" s="86"/>
      <c r="U142" s="86"/>
      <c r="V142" s="86"/>
      <c r="W142" s="86"/>
      <c r="X142" s="86"/>
      <c r="Y142" s="86"/>
      <c r="Z142" s="86"/>
      <c r="AA142" s="86"/>
      <c r="AB142" s="86"/>
      <c r="AC142" s="86"/>
      <c r="AD142" s="86"/>
      <c r="AE142" s="86"/>
      <c r="AF142" s="86"/>
      <c r="AG142" s="86"/>
      <c r="AH142" s="86"/>
      <c r="AI142" s="86"/>
      <c r="AJ142" s="86"/>
      <c r="AK142" s="86"/>
      <c r="AL142" s="86"/>
      <c r="AM142" s="86"/>
      <c r="AN142" s="86"/>
      <c r="AO142" s="86"/>
      <c r="AP142" s="86"/>
      <c r="AQ142" s="86"/>
      <c r="AR142" s="86"/>
      <c r="AS142" s="86"/>
      <c r="AT142" s="86"/>
      <c r="AU142" s="86"/>
      <c r="AV142" s="86"/>
      <c r="AW142" s="86"/>
      <c r="AX142" s="86"/>
      <c r="AY142" s="86"/>
      <c r="AZ142" s="86"/>
      <c r="BA142" s="86"/>
      <c r="BB142" s="86"/>
      <c r="BC142" s="86"/>
      <c r="BD142" s="86"/>
      <c r="BE142" s="86"/>
      <c r="BF142" s="86"/>
      <c r="BG142" s="86"/>
      <c r="BH142" s="86"/>
      <c r="BI142" s="86"/>
      <c r="BJ142" s="86"/>
      <c r="BK142" s="86"/>
      <c r="BL142" s="86"/>
      <c r="BM142" s="86"/>
      <c r="BN142" s="86"/>
      <c r="BO142" s="86"/>
      <c r="BP142" s="86"/>
      <c r="BQ142" s="86"/>
      <c r="BR142" s="86"/>
      <c r="BS142" s="86"/>
      <c r="BT142" s="86"/>
      <c r="BU142" s="86"/>
      <c r="BV142" s="86"/>
      <c r="BW142" s="86"/>
      <c r="BX142" s="86"/>
      <c r="BY142" s="86"/>
      <c r="BZ142" s="86"/>
      <c r="CA142" s="86"/>
      <c r="CB142" s="86"/>
      <c r="CC142" s="86"/>
      <c r="CD142" s="86"/>
      <c r="CE142" s="86"/>
      <c r="CF142" s="86"/>
      <c r="CG142" s="86"/>
      <c r="CH142" s="86"/>
      <c r="CI142" s="86"/>
      <c r="CJ142" s="86"/>
      <c r="CK142" s="86"/>
      <c r="CL142" s="86"/>
      <c r="CM142" s="86"/>
      <c r="CN142" s="86"/>
      <c r="CO142" s="86"/>
      <c r="CP142" s="86"/>
      <c r="CQ142" s="86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  <c r="DK142" s="87"/>
      <c r="DL142" s="87"/>
      <c r="DM142" s="87"/>
      <c r="DN142" s="87"/>
      <c r="DO142" s="87"/>
      <c r="DP142" s="87"/>
      <c r="DQ142" s="87"/>
      <c r="DR142" s="87"/>
      <c r="DS142" s="87"/>
      <c r="DT142" s="87"/>
      <c r="DU142" s="87"/>
      <c r="DV142" s="87"/>
      <c r="DW142" s="87"/>
      <c r="DX142" s="87"/>
      <c r="DY142" s="87"/>
      <c r="DZ142" s="87"/>
      <c r="EA142" s="87"/>
      <c r="EB142" s="87"/>
      <c r="EC142" s="87"/>
      <c r="ED142" s="87"/>
      <c r="EE142" s="87"/>
      <c r="EF142" s="87"/>
      <c r="EG142" s="87"/>
      <c r="EH142" s="87"/>
      <c r="EI142" s="87"/>
      <c r="EJ142" s="87"/>
      <c r="EK142" s="87"/>
      <c r="EL142" s="87"/>
      <c r="EM142" s="87"/>
      <c r="EN142" s="87"/>
      <c r="EO142" s="87"/>
      <c r="EP142" s="87"/>
      <c r="EQ142" s="87"/>
      <c r="ER142" s="87"/>
      <c r="ES142" s="87"/>
      <c r="ET142" s="87"/>
      <c r="EU142" s="87"/>
      <c r="EV142" s="87"/>
      <c r="EW142" s="87"/>
      <c r="EX142" s="87"/>
      <c r="EY142" s="87"/>
      <c r="EZ142" s="87"/>
      <c r="FA142" s="87"/>
      <c r="FB142" s="87"/>
      <c r="FC142" s="87"/>
      <c r="FD142" s="87"/>
      <c r="FE142" s="87"/>
      <c r="FF142" s="87"/>
      <c r="FG142" s="87"/>
      <c r="FH142" s="87"/>
      <c r="FI142" s="87"/>
      <c r="FJ142" s="87"/>
      <c r="FK142" s="87"/>
      <c r="FL142" s="87"/>
      <c r="FM142" s="87"/>
      <c r="FN142" s="87"/>
      <c r="FO142" s="87"/>
      <c r="FP142" s="87"/>
      <c r="FQ142" s="87"/>
      <c r="FR142" s="87"/>
      <c r="FS142" s="87"/>
      <c r="FT142" s="87"/>
      <c r="FU142" s="87"/>
      <c r="FV142" s="87"/>
      <c r="FW142" s="87"/>
      <c r="FX142" s="87"/>
      <c r="FY142" s="87"/>
      <c r="FZ142" s="87"/>
      <c r="GA142" s="87"/>
      <c r="GB142" s="87"/>
      <c r="GC142" s="87"/>
      <c r="GD142" s="87"/>
      <c r="GE142" s="87"/>
      <c r="GF142" s="87"/>
      <c r="GG142" s="87"/>
      <c r="GH142" s="87"/>
      <c r="GI142" s="87"/>
      <c r="GJ142" s="87"/>
      <c r="GK142" s="87"/>
      <c r="GL142" s="87"/>
      <c r="GM142" s="87"/>
      <c r="GN142" s="87"/>
      <c r="GO142" s="87"/>
      <c r="GP142" s="87"/>
      <c r="GQ142" s="87"/>
      <c r="GR142" s="87"/>
      <c r="GS142" s="87"/>
      <c r="GT142" s="87"/>
      <c r="GU142" s="87"/>
      <c r="GV142" s="87"/>
      <c r="GW142" s="87"/>
      <c r="GX142" s="87"/>
      <c r="GY142" s="87"/>
      <c r="GZ142" s="87"/>
      <c r="HA142" s="87"/>
      <c r="HB142" s="87"/>
      <c r="HC142" s="87"/>
      <c r="HD142" s="87"/>
      <c r="HE142" s="87"/>
      <c r="HF142" s="87"/>
      <c r="HG142" s="87"/>
      <c r="HH142" s="87"/>
      <c r="HI142" s="87"/>
      <c r="HJ142" s="87"/>
      <c r="HK142" s="87"/>
      <c r="HL142" s="87"/>
      <c r="HM142" s="87"/>
      <c r="HN142" s="87"/>
      <c r="HO142" s="87"/>
      <c r="HP142" s="87"/>
      <c r="HQ142" s="87"/>
      <c r="HR142" s="87"/>
      <c r="HS142" s="87"/>
      <c r="HT142" s="87"/>
      <c r="HU142" s="87"/>
      <c r="HV142" s="87"/>
      <c r="HW142" s="87"/>
      <c r="HX142" s="87"/>
      <c r="HY142" s="87"/>
      <c r="HZ142" s="87"/>
      <c r="IA142" s="87"/>
      <c r="IB142" s="87"/>
      <c r="IC142" s="87"/>
      <c r="ID142" s="87"/>
      <c r="IE142" s="87"/>
      <c r="IF142" s="87"/>
      <c r="IG142" s="87"/>
      <c r="IH142" s="87"/>
      <c r="II142" s="87"/>
      <c r="IJ142" s="87"/>
      <c r="IK142" s="87"/>
      <c r="IL142" s="87"/>
      <c r="IM142" s="87"/>
      <c r="IN142" s="87"/>
      <c r="IO142" s="87"/>
      <c r="IP142" s="87"/>
      <c r="IQ142" s="87"/>
      <c r="IR142" s="87"/>
      <c r="IS142" s="87"/>
      <c r="IT142" s="87"/>
      <c r="IU142" s="87"/>
      <c r="IV142" s="87"/>
      <c r="IW142" s="87"/>
      <c r="IX142" s="87"/>
      <c r="IY142" s="87"/>
      <c r="IZ142" s="87"/>
      <c r="JA142" s="87"/>
      <c r="JB142" s="87"/>
      <c r="JC142" s="87"/>
      <c r="JD142" s="87"/>
      <c r="JE142" s="87"/>
      <c r="JF142" s="87"/>
      <c r="JG142" s="87"/>
      <c r="JH142" s="87"/>
      <c r="JI142" s="87"/>
      <c r="JJ142" s="87"/>
      <c r="JK142" s="87"/>
      <c r="JL142" s="87"/>
      <c r="JM142" s="87"/>
      <c r="JN142" s="87"/>
      <c r="JO142" s="87"/>
      <c r="JP142" s="87"/>
      <c r="JQ142" s="87"/>
      <c r="JR142" s="87"/>
      <c r="JS142" s="87"/>
      <c r="JT142" s="87"/>
      <c r="JU142" s="87"/>
      <c r="JV142" s="87"/>
      <c r="JW142" s="87"/>
      <c r="JX142" s="87"/>
      <c r="JY142" s="87"/>
      <c r="JZ142" s="87"/>
      <c r="KA142" s="87"/>
      <c r="KB142" s="87"/>
      <c r="KC142" s="87"/>
      <c r="KD142" s="87"/>
      <c r="KE142" s="87"/>
      <c r="KF142" s="87"/>
      <c r="KG142" s="87"/>
      <c r="KH142" s="87"/>
      <c r="KI142" s="87"/>
      <c r="KJ142" s="87"/>
      <c r="KK142" s="87"/>
      <c r="KL142" s="87"/>
      <c r="KM142" s="87"/>
      <c r="KN142" s="87"/>
      <c r="KO142" s="87"/>
      <c r="KP142" s="87"/>
      <c r="KQ142" s="87"/>
      <c r="KR142" s="87"/>
      <c r="KS142" s="87"/>
      <c r="KT142" s="87"/>
      <c r="KU142" s="87"/>
      <c r="KV142" s="87"/>
      <c r="KW142" s="87"/>
      <c r="KX142" s="87"/>
      <c r="KY142" s="87"/>
      <c r="KZ142" s="87"/>
      <c r="LA142" s="87"/>
      <c r="LB142" s="87"/>
      <c r="LC142" s="87"/>
      <c r="LD142" s="87"/>
      <c r="LE142" s="87"/>
      <c r="LF142" s="87"/>
      <c r="LG142" s="87"/>
      <c r="LH142" s="87"/>
      <c r="LI142" s="87"/>
      <c r="LJ142" s="87"/>
      <c r="LK142" s="87"/>
      <c r="LL142" s="87"/>
      <c r="LM142" s="87"/>
      <c r="LN142" s="87"/>
      <c r="LO142" s="87"/>
      <c r="LP142" s="87"/>
      <c r="LQ142" s="87"/>
      <c r="LR142" s="87"/>
      <c r="LS142" s="87"/>
      <c r="LT142" s="87"/>
      <c r="LU142" s="87"/>
      <c r="LV142" s="87"/>
      <c r="LW142" s="87"/>
      <c r="LX142" s="87"/>
      <c r="LY142" s="87"/>
      <c r="LZ142" s="87"/>
      <c r="MA142" s="87"/>
      <c r="MB142" s="87"/>
      <c r="MC142" s="87"/>
      <c r="MD142" s="87"/>
      <c r="ME142" s="87"/>
      <c r="MF142" s="87"/>
      <c r="MG142" s="87"/>
      <c r="MH142" s="87"/>
      <c r="MI142" s="87"/>
      <c r="MJ142" s="87"/>
      <c r="MK142" s="87"/>
      <c r="ML142" s="87"/>
      <c r="MM142" s="87"/>
      <c r="MN142" s="87"/>
      <c r="MO142" s="87"/>
      <c r="MP142" s="87"/>
      <c r="MQ142" s="87"/>
      <c r="MR142" s="87"/>
      <c r="MS142" s="87"/>
      <c r="MT142" s="87"/>
      <c r="MU142" s="87"/>
      <c r="MV142" s="87"/>
      <c r="MW142" s="87"/>
      <c r="MX142" s="87"/>
      <c r="MY142" s="87"/>
      <c r="MZ142" s="87"/>
      <c r="NA142" s="87"/>
      <c r="NB142" s="87"/>
      <c r="NC142" s="87"/>
      <c r="ND142" s="87"/>
      <c r="NE142" s="87"/>
      <c r="NF142" s="87"/>
      <c r="NG142" s="87"/>
      <c r="NH142" s="87"/>
      <c r="NI142" s="87"/>
      <c r="NJ142" s="87"/>
      <c r="NK142" s="87"/>
      <c r="NL142" s="87"/>
      <c r="NM142" s="87"/>
      <c r="NN142" s="87"/>
      <c r="NO142" s="87"/>
      <c r="NP142" s="87"/>
      <c r="NQ142" s="87"/>
      <c r="NR142" s="87"/>
      <c r="NS142" s="87"/>
      <c r="NT142" s="87"/>
      <c r="NU142" s="87"/>
      <c r="NV142" s="87"/>
      <c r="NW142" s="87"/>
      <c r="NX142" s="87"/>
      <c r="NY142" s="87"/>
      <c r="NZ142" s="87"/>
      <c r="OA142" s="87"/>
      <c r="OB142" s="87"/>
      <c r="OC142" s="87"/>
      <c r="OD142" s="87"/>
      <c r="OE142" s="87"/>
      <c r="OF142" s="87"/>
      <c r="OG142" s="87"/>
      <c r="OH142" s="87"/>
      <c r="OI142" s="87"/>
      <c r="OJ142" s="87"/>
      <c r="OK142" s="87"/>
      <c r="OL142" s="87"/>
      <c r="OM142" s="87"/>
      <c r="ON142" s="87"/>
      <c r="OO142" s="87"/>
      <c r="OP142" s="87"/>
      <c r="OQ142" s="87"/>
      <c r="OR142" s="87"/>
      <c r="OS142" s="87"/>
      <c r="OT142" s="87"/>
      <c r="OU142" s="87"/>
      <c r="OV142" s="87"/>
      <c r="OW142" s="87"/>
      <c r="OX142" s="87"/>
      <c r="OY142" s="87"/>
      <c r="OZ142" s="87"/>
      <c r="PA142" s="87"/>
      <c r="PB142" s="87"/>
      <c r="PC142" s="87"/>
      <c r="PD142" s="87"/>
      <c r="PE142" s="87"/>
      <c r="PF142" s="87"/>
      <c r="PG142" s="87"/>
      <c r="PH142" s="87"/>
      <c r="PI142" s="87"/>
      <c r="PJ142" s="87"/>
      <c r="PK142" s="87"/>
      <c r="PL142" s="87"/>
      <c r="PM142" s="87"/>
      <c r="PN142" s="87"/>
      <c r="PO142" s="87"/>
      <c r="PP142" s="87"/>
      <c r="PQ142" s="87"/>
      <c r="PR142" s="87"/>
      <c r="PS142" s="87"/>
      <c r="PT142" s="87"/>
      <c r="PU142" s="87"/>
      <c r="PV142" s="87"/>
      <c r="PW142" s="87"/>
      <c r="PX142" s="87"/>
      <c r="PY142" s="87"/>
      <c r="PZ142" s="87"/>
      <c r="QA142" s="87"/>
      <c r="QB142" s="87"/>
      <c r="QC142" s="87"/>
      <c r="QD142" s="87"/>
      <c r="QE142" s="87"/>
      <c r="QF142" s="87"/>
      <c r="QG142" s="87"/>
      <c r="QH142" s="87"/>
      <c r="QI142" s="87"/>
      <c r="QJ142" s="87"/>
      <c r="QK142" s="87"/>
      <c r="QL142" s="87"/>
      <c r="QM142" s="87"/>
      <c r="QN142" s="87"/>
      <c r="QO142" s="87"/>
      <c r="QP142" s="87"/>
      <c r="QQ142" s="87"/>
      <c r="QR142" s="87"/>
      <c r="QS142" s="87"/>
      <c r="QT142" s="87"/>
      <c r="QU142" s="87"/>
      <c r="QV142" s="87"/>
      <c r="QW142" s="87"/>
      <c r="QX142" s="87"/>
      <c r="QY142" s="87"/>
      <c r="QZ142" s="87"/>
      <c r="RA142" s="87"/>
      <c r="RB142" s="87"/>
      <c r="RC142" s="87"/>
      <c r="RD142" s="87"/>
      <c r="RE142" s="87"/>
      <c r="RF142" s="87"/>
      <c r="RG142" s="87"/>
      <c r="RH142" s="87"/>
      <c r="RI142" s="87"/>
      <c r="RJ142" s="87"/>
      <c r="RK142" s="87"/>
      <c r="RL142" s="87"/>
      <c r="RM142" s="87"/>
      <c r="RN142" s="87"/>
      <c r="RO142" s="87"/>
      <c r="RP142" s="87"/>
      <c r="RQ142" s="87"/>
      <c r="RR142" s="87"/>
      <c r="RS142" s="87"/>
      <c r="RT142" s="87"/>
      <c r="RU142" s="87"/>
      <c r="RV142" s="87"/>
      <c r="RW142" s="87"/>
      <c r="RX142" s="87"/>
      <c r="RY142" s="87"/>
      <c r="RZ142" s="87"/>
      <c r="SA142" s="87"/>
      <c r="SB142" s="87"/>
      <c r="SC142" s="87"/>
      <c r="SD142" s="87"/>
      <c r="SE142" s="87"/>
      <c r="SF142" s="87"/>
      <c r="SG142" s="87"/>
      <c r="SH142" s="87"/>
      <c r="SI142" s="87"/>
      <c r="SJ142" s="87"/>
      <c r="SK142" s="87"/>
      <c r="SL142" s="87"/>
      <c r="SM142" s="87"/>
      <c r="SN142" s="87"/>
      <c r="SO142" s="87"/>
      <c r="SP142" s="87"/>
      <c r="SQ142" s="87"/>
      <c r="SR142" s="87"/>
      <c r="SS142" s="87"/>
      <c r="ST142" s="87"/>
      <c r="SU142" s="87"/>
      <c r="SV142" s="87"/>
      <c r="SW142" s="87"/>
      <c r="SX142" s="87"/>
      <c r="SY142" s="87"/>
      <c r="SZ142" s="87"/>
      <c r="TA142" s="87"/>
      <c r="TB142" s="87"/>
      <c r="TC142" s="87"/>
      <c r="TD142" s="87"/>
      <c r="TE142" s="87"/>
      <c r="TF142" s="87"/>
      <c r="TG142" s="87"/>
      <c r="TH142" s="87"/>
      <c r="TI142" s="87"/>
      <c r="TJ142" s="87"/>
      <c r="TK142" s="87"/>
      <c r="TL142" s="87"/>
      <c r="TM142" s="87"/>
      <c r="TN142" s="87"/>
      <c r="TO142" s="87"/>
      <c r="TP142" s="87"/>
      <c r="TQ142" s="87"/>
      <c r="TR142" s="87"/>
      <c r="TS142" s="87"/>
      <c r="TT142" s="87"/>
      <c r="TU142" s="87"/>
      <c r="TV142" s="87"/>
      <c r="TW142" s="87"/>
      <c r="TX142" s="87"/>
      <c r="TY142" s="87"/>
      <c r="TZ142" s="87"/>
      <c r="UA142" s="87"/>
      <c r="UB142" s="87"/>
      <c r="UC142" s="87"/>
      <c r="UD142" s="87"/>
      <c r="UE142" s="87"/>
      <c r="UF142" s="87"/>
      <c r="UG142" s="87"/>
      <c r="UH142" s="87"/>
      <c r="UI142" s="87"/>
      <c r="UJ142" s="87"/>
      <c r="UK142" s="87"/>
      <c r="UL142" s="87"/>
      <c r="UM142" s="87"/>
      <c r="UN142" s="87"/>
      <c r="UO142" s="87"/>
      <c r="UP142" s="87"/>
      <c r="UQ142" s="87"/>
      <c r="UR142" s="87"/>
      <c r="US142" s="87"/>
      <c r="UT142" s="87"/>
      <c r="UU142" s="87"/>
      <c r="UV142" s="87"/>
      <c r="UW142" s="87"/>
      <c r="UX142" s="87"/>
      <c r="UY142" s="87"/>
      <c r="UZ142" s="87"/>
      <c r="VA142" s="87"/>
      <c r="VB142" s="87"/>
      <c r="VC142" s="87"/>
      <c r="VD142" s="87"/>
      <c r="VE142" s="87"/>
      <c r="VF142" s="87"/>
      <c r="VG142" s="87"/>
      <c r="VH142" s="87"/>
      <c r="VI142" s="87"/>
      <c r="VJ142" s="87"/>
      <c r="VK142" s="87"/>
      <c r="VL142" s="87"/>
      <c r="VM142" s="87"/>
      <c r="VN142" s="87"/>
      <c r="VO142" s="87"/>
      <c r="VP142" s="87"/>
      <c r="VQ142" s="87"/>
      <c r="VR142" s="87"/>
      <c r="VS142" s="87"/>
      <c r="VT142" s="87"/>
      <c r="VU142" s="87"/>
      <c r="VV142" s="87"/>
      <c r="VW142" s="87"/>
      <c r="VX142" s="87"/>
      <c r="VY142" s="87"/>
      <c r="VZ142" s="87"/>
      <c r="WA142" s="87"/>
      <c r="WB142" s="87"/>
      <c r="WC142" s="87"/>
      <c r="WD142" s="87"/>
      <c r="WE142" s="87"/>
      <c r="WF142" s="87"/>
      <c r="WG142" s="87"/>
      <c r="WH142" s="87"/>
      <c r="WI142" s="87"/>
      <c r="WJ142" s="87"/>
      <c r="WK142" s="87"/>
      <c r="WL142" s="87"/>
      <c r="WM142" s="87"/>
      <c r="WN142" s="87"/>
      <c r="WO142" s="87"/>
      <c r="WP142" s="87"/>
      <c r="WQ142" s="87"/>
      <c r="WR142" s="87"/>
      <c r="WS142" s="87"/>
      <c r="WT142" s="87"/>
      <c r="WU142" s="87"/>
      <c r="WV142" s="87"/>
      <c r="WW142" s="87"/>
      <c r="WX142" s="87"/>
      <c r="WY142" s="87"/>
      <c r="WZ142" s="87"/>
      <c r="XA142" s="87"/>
      <c r="XB142" s="87"/>
      <c r="XC142" s="87"/>
      <c r="XD142" s="87"/>
      <c r="XE142" s="87"/>
      <c r="XF142" s="87"/>
      <c r="XG142" s="87"/>
      <c r="XH142" s="87"/>
      <c r="XI142" s="87"/>
      <c r="XJ142" s="87"/>
      <c r="XK142" s="87"/>
      <c r="XL142" s="87"/>
      <c r="XM142" s="87"/>
      <c r="XN142" s="87"/>
      <c r="XO142" s="87"/>
      <c r="XP142" s="87"/>
      <c r="XQ142" s="87"/>
      <c r="XR142" s="87"/>
      <c r="XS142" s="87"/>
      <c r="XT142" s="87"/>
      <c r="XU142" s="87"/>
      <c r="XV142" s="87"/>
      <c r="XW142" s="87"/>
      <c r="XX142" s="87"/>
      <c r="XY142" s="87"/>
      <c r="XZ142" s="87"/>
      <c r="YA142" s="87"/>
      <c r="YB142" s="87"/>
      <c r="YC142" s="87"/>
      <c r="YD142" s="87"/>
      <c r="YE142" s="87"/>
      <c r="YF142" s="87"/>
      <c r="YG142" s="87"/>
      <c r="YH142" s="87"/>
      <c r="YI142" s="87"/>
      <c r="YJ142" s="87"/>
      <c r="YK142" s="87"/>
      <c r="YL142" s="87"/>
      <c r="YM142" s="87"/>
      <c r="YN142" s="87"/>
      <c r="YO142" s="87"/>
      <c r="YP142" s="87"/>
      <c r="YQ142" s="87"/>
      <c r="YR142" s="87"/>
      <c r="YS142" s="87"/>
      <c r="YT142" s="87"/>
      <c r="YU142" s="87"/>
      <c r="YV142" s="87"/>
      <c r="YW142" s="87"/>
      <c r="YX142" s="87"/>
      <c r="YY142" s="87"/>
      <c r="YZ142" s="87"/>
      <c r="ZA142" s="87"/>
      <c r="ZB142" s="87"/>
      <c r="ZC142" s="87"/>
      <c r="ZD142" s="87"/>
      <c r="ZE142" s="87"/>
      <c r="ZF142" s="87"/>
      <c r="ZG142" s="87"/>
      <c r="ZH142" s="87"/>
      <c r="ZI142" s="87"/>
      <c r="ZJ142" s="87"/>
      <c r="ZK142" s="87"/>
      <c r="ZL142" s="87"/>
      <c r="ZM142" s="87"/>
      <c r="ZN142" s="87"/>
      <c r="ZO142" s="87"/>
      <c r="ZP142" s="87"/>
      <c r="ZQ142" s="87"/>
      <c r="ZR142" s="87"/>
      <c r="ZS142" s="87"/>
      <c r="ZT142" s="87"/>
      <c r="ZU142" s="87"/>
      <c r="ZV142" s="87"/>
      <c r="ZW142" s="87"/>
      <c r="ZX142" s="87"/>
      <c r="ZY142" s="87"/>
      <c r="ZZ142" s="87"/>
      <c r="AAA142" s="87"/>
      <c r="AAB142" s="87"/>
      <c r="AAC142" s="87"/>
      <c r="AAD142" s="87"/>
      <c r="AAE142" s="87"/>
      <c r="AAF142" s="87"/>
      <c r="AAG142" s="87"/>
      <c r="AAH142" s="87"/>
      <c r="AAI142" s="87"/>
      <c r="AAJ142" s="87"/>
      <c r="AAK142" s="87"/>
      <c r="AAL142" s="87"/>
      <c r="AAM142" s="87"/>
      <c r="AAN142" s="87"/>
      <c r="AAO142" s="87"/>
      <c r="AAP142" s="87"/>
      <c r="AAQ142" s="87"/>
      <c r="AAR142" s="87"/>
      <c r="AAS142" s="87"/>
      <c r="AAT142" s="87"/>
      <c r="AAU142" s="87"/>
      <c r="AAV142" s="87"/>
      <c r="AAW142" s="87"/>
      <c r="AAX142" s="87"/>
      <c r="AAY142" s="87"/>
      <c r="AAZ142" s="87"/>
      <c r="ABA142" s="87"/>
      <c r="ABB142" s="87"/>
      <c r="ABC142" s="87"/>
      <c r="ABD142" s="87"/>
      <c r="ABE142" s="87"/>
      <c r="ABF142" s="87"/>
      <c r="ABG142" s="87"/>
      <c r="ABH142" s="87"/>
      <c r="ABI142" s="87"/>
      <c r="ABJ142" s="87"/>
      <c r="ABK142" s="87"/>
      <c r="ABL142" s="87"/>
      <c r="ABM142" s="87"/>
      <c r="ABN142" s="87"/>
      <c r="ABO142" s="87"/>
      <c r="ABP142" s="87"/>
      <c r="ABQ142" s="87"/>
      <c r="ABR142" s="87"/>
      <c r="ABS142" s="87"/>
      <c r="ABT142" s="87"/>
      <c r="ABU142" s="87"/>
      <c r="ABV142" s="87"/>
      <c r="ABW142" s="87"/>
      <c r="ABX142" s="87"/>
      <c r="ABY142" s="87"/>
      <c r="ABZ142" s="87"/>
      <c r="ACA142" s="87"/>
      <c r="ACB142" s="87"/>
      <c r="ACC142" s="87"/>
      <c r="ACD142" s="87"/>
      <c r="ACE142" s="87"/>
      <c r="ACF142" s="87"/>
      <c r="ACG142" s="87"/>
      <c r="ACH142" s="87"/>
      <c r="ACI142" s="87"/>
      <c r="ACJ142" s="87"/>
      <c r="ACK142" s="87"/>
      <c r="ACL142" s="87"/>
      <c r="ACM142" s="87"/>
      <c r="ACN142" s="87"/>
      <c r="ACO142" s="87"/>
      <c r="ACP142" s="87"/>
      <c r="ACQ142" s="87"/>
      <c r="ACR142" s="87"/>
      <c r="ACS142" s="87"/>
      <c r="ACT142" s="87"/>
      <c r="ACU142" s="87"/>
      <c r="ACV142" s="87"/>
      <c r="ACW142" s="87"/>
      <c r="ACX142" s="87"/>
      <c r="ACY142" s="87"/>
      <c r="ACZ142" s="87"/>
      <c r="ADA142" s="87"/>
      <c r="ADB142" s="87"/>
      <c r="ADC142" s="87"/>
      <c r="ADD142" s="87"/>
      <c r="ADE142" s="87"/>
      <c r="ADF142" s="87"/>
      <c r="ADG142" s="87"/>
      <c r="ADH142" s="87"/>
      <c r="ADI142" s="87"/>
      <c r="ADJ142" s="87"/>
      <c r="ADK142" s="87"/>
      <c r="ADL142" s="87"/>
      <c r="ADM142" s="87"/>
      <c r="ADN142" s="87"/>
      <c r="ADO142" s="87"/>
      <c r="ADP142" s="87"/>
      <c r="ADQ142" s="87"/>
      <c r="ADR142" s="87"/>
      <c r="ADS142" s="87"/>
      <c r="ADT142" s="87"/>
      <c r="ADU142" s="87"/>
      <c r="ADV142" s="87"/>
      <c r="ADW142" s="87"/>
      <c r="ADX142" s="87"/>
      <c r="ADY142" s="87"/>
      <c r="ADZ142" s="87"/>
      <c r="AEA142" s="87"/>
      <c r="AEB142" s="87"/>
      <c r="AEC142" s="87"/>
      <c r="AED142" s="87"/>
      <c r="AEE142" s="87"/>
      <c r="AEF142" s="87"/>
      <c r="AEG142" s="87"/>
      <c r="AEH142" s="87"/>
      <c r="AEI142" s="87"/>
      <c r="AEJ142" s="87"/>
      <c r="AEK142" s="87"/>
      <c r="AEL142" s="87"/>
      <c r="AEM142" s="87"/>
      <c r="AEN142" s="87"/>
      <c r="AEO142" s="87"/>
      <c r="AEP142" s="87"/>
      <c r="AEQ142" s="87"/>
      <c r="AER142" s="87"/>
      <c r="AES142" s="87"/>
      <c r="AET142" s="87"/>
      <c r="AEU142" s="87"/>
      <c r="AEV142" s="87"/>
      <c r="AEW142" s="87"/>
      <c r="AEX142" s="87"/>
      <c r="AEY142" s="87"/>
      <c r="AEZ142" s="87"/>
      <c r="AFA142" s="87"/>
      <c r="AFB142" s="87"/>
      <c r="AFC142" s="87"/>
      <c r="AFD142" s="87"/>
      <c r="AFE142" s="87"/>
      <c r="AFF142" s="87"/>
      <c r="AFG142" s="87"/>
      <c r="AFH142" s="87"/>
      <c r="AFI142" s="87"/>
      <c r="AFJ142" s="87"/>
      <c r="AFK142" s="87"/>
      <c r="AFL142" s="87"/>
      <c r="AFM142" s="87"/>
      <c r="AFN142" s="87"/>
      <c r="AFO142" s="87"/>
      <c r="AFP142" s="87"/>
      <c r="AFQ142" s="87"/>
      <c r="AFR142" s="87"/>
      <c r="AFS142" s="87"/>
      <c r="AFT142" s="87"/>
      <c r="AFU142" s="87"/>
      <c r="AFV142" s="87"/>
      <c r="AFW142" s="87"/>
      <c r="AFX142" s="87"/>
      <c r="AFY142" s="87"/>
      <c r="AFZ142" s="87"/>
      <c r="AGA142" s="87"/>
      <c r="AGB142" s="87"/>
      <c r="AGC142" s="87"/>
      <c r="AGD142" s="87"/>
      <c r="AGE142" s="87"/>
      <c r="AGF142" s="87"/>
      <c r="AGG142" s="87"/>
      <c r="AGH142" s="87"/>
      <c r="AGI142" s="87"/>
      <c r="AGJ142" s="87"/>
      <c r="AGK142" s="87"/>
      <c r="AGL142" s="87"/>
      <c r="AGM142" s="87"/>
      <c r="AGN142" s="87"/>
      <c r="AGO142" s="87"/>
      <c r="AGP142" s="87"/>
      <c r="AGQ142" s="87"/>
      <c r="AGR142" s="87"/>
      <c r="AGS142" s="87"/>
      <c r="AGT142" s="87"/>
      <c r="AGU142" s="87"/>
      <c r="AGV142" s="87"/>
      <c r="AGW142" s="87"/>
      <c r="AGX142" s="87"/>
      <c r="AGY142" s="87"/>
      <c r="AGZ142" s="87"/>
      <c r="AHA142" s="87"/>
      <c r="AHB142" s="87"/>
      <c r="AHC142" s="87"/>
      <c r="AHD142" s="87"/>
      <c r="AHE142" s="87"/>
      <c r="AHF142" s="87"/>
      <c r="AHG142" s="87"/>
      <c r="AHH142" s="87"/>
      <c r="AHI142" s="87"/>
      <c r="AHJ142" s="87"/>
      <c r="AHK142" s="87"/>
      <c r="AHL142" s="87"/>
      <c r="AHM142" s="87"/>
      <c r="AHN142" s="87"/>
      <c r="AHO142" s="87"/>
      <c r="AHP142" s="87"/>
      <c r="AHQ142" s="87"/>
      <c r="AHR142" s="87"/>
      <c r="AHS142" s="87"/>
      <c r="AHT142" s="87"/>
      <c r="AHU142" s="87"/>
      <c r="AHV142" s="87"/>
      <c r="AHW142" s="87"/>
      <c r="AHX142" s="87"/>
      <c r="AHY142" s="87"/>
      <c r="AHZ142" s="87"/>
      <c r="AIA142" s="87"/>
      <c r="AIB142" s="87"/>
      <c r="AIC142" s="87"/>
      <c r="AID142" s="87"/>
      <c r="AIE142" s="87"/>
      <c r="AIF142" s="87"/>
      <c r="AIG142" s="87"/>
      <c r="AIH142" s="87"/>
      <c r="AII142" s="87"/>
      <c r="AIJ142" s="87"/>
      <c r="AIK142" s="87"/>
      <c r="AIL142" s="87"/>
      <c r="AIM142" s="87"/>
      <c r="AIN142" s="87"/>
      <c r="AIO142" s="87"/>
      <c r="AIP142" s="87"/>
      <c r="AIQ142" s="87"/>
      <c r="AIR142" s="87"/>
      <c r="AIS142" s="87"/>
      <c r="AIT142" s="87"/>
      <c r="AIU142" s="87"/>
      <c r="AIV142" s="87"/>
      <c r="AIW142" s="87"/>
      <c r="AIX142" s="87"/>
      <c r="AIY142" s="87"/>
      <c r="AIZ142" s="87"/>
      <c r="AJA142" s="87"/>
      <c r="AJB142" s="87"/>
      <c r="AJC142" s="87"/>
      <c r="AJD142" s="87"/>
      <c r="AJE142" s="87"/>
      <c r="AJF142" s="87"/>
      <c r="AJG142" s="87"/>
      <c r="AJH142" s="87"/>
      <c r="AJI142" s="87"/>
      <c r="AJJ142" s="87"/>
      <c r="AJK142" s="87"/>
      <c r="AJL142" s="87"/>
      <c r="AJM142" s="87"/>
      <c r="AJN142" s="87"/>
      <c r="AJO142" s="87"/>
      <c r="AJP142" s="87"/>
      <c r="AJQ142" s="87"/>
      <c r="AJR142" s="87"/>
      <c r="AJS142" s="87"/>
      <c r="AJT142" s="87"/>
      <c r="AJU142" s="87"/>
      <c r="AJV142" s="87"/>
      <c r="AJW142" s="87"/>
      <c r="AJX142" s="87"/>
      <c r="AJY142" s="87"/>
      <c r="AJZ142" s="87"/>
      <c r="AKA142" s="87"/>
      <c r="AKB142" s="87"/>
      <c r="AKC142" s="87"/>
      <c r="AKD142" s="87"/>
      <c r="AKE142" s="87"/>
      <c r="AKF142" s="87"/>
      <c r="AKG142" s="87"/>
      <c r="AKH142" s="87"/>
      <c r="AKI142" s="87"/>
      <c r="AKJ142" s="87"/>
      <c r="AKK142" s="87"/>
      <c r="AKL142" s="87"/>
      <c r="AKM142" s="87"/>
      <c r="AKN142" s="87"/>
      <c r="AKO142" s="87"/>
      <c r="AKP142" s="87"/>
      <c r="AKQ142" s="87"/>
      <c r="AKR142" s="87"/>
      <c r="AKS142" s="87"/>
      <c r="AKT142" s="87"/>
      <c r="AKU142" s="87"/>
      <c r="AKV142" s="87"/>
      <c r="AKW142" s="87"/>
      <c r="AKX142" s="87"/>
      <c r="AKY142" s="87"/>
      <c r="AKZ142" s="87"/>
      <c r="ALA142" s="87"/>
      <c r="ALB142" s="87"/>
      <c r="ALC142" s="87"/>
      <c r="ALD142" s="87"/>
      <c r="ALE142" s="87"/>
      <c r="ALF142" s="87"/>
      <c r="ALG142" s="87"/>
      <c r="ALH142" s="87"/>
      <c r="ALI142" s="87"/>
      <c r="ALJ142" s="87"/>
      <c r="ALK142" s="87"/>
      <c r="ALL142" s="87"/>
      <c r="ALM142" s="87"/>
      <c r="ALN142" s="87"/>
      <c r="ALO142" s="87"/>
      <c r="ALP142" s="87"/>
      <c r="ALQ142" s="87"/>
      <c r="ALR142" s="87"/>
      <c r="ALS142" s="87"/>
      <c r="ALT142" s="87"/>
      <c r="ALU142" s="87"/>
      <c r="ALV142" s="87"/>
      <c r="ALW142" s="87"/>
      <c r="ALX142" s="87"/>
      <c r="ALY142" s="87"/>
      <c r="ALZ142" s="87"/>
      <c r="AMA142" s="87"/>
      <c r="AMB142" s="87"/>
      <c r="AMC142" s="87"/>
      <c r="AMD142" s="87"/>
      <c r="AME142" s="87"/>
      <c r="AMF142" s="87"/>
      <c r="AMG142" s="87"/>
      <c r="AMH142" s="87"/>
      <c r="AMI142" s="87"/>
      <c r="AMJ142" s="87"/>
      <c r="AMK142" s="87"/>
      <c r="AML142" s="87"/>
      <c r="AMM142" s="87"/>
      <c r="AMN142" s="87"/>
      <c r="AMO142" s="87"/>
      <c r="AMP142" s="87"/>
      <c r="AMQ142" s="87"/>
      <c r="AMR142" s="87"/>
      <c r="AMS142" s="87"/>
      <c r="AMT142" s="87"/>
      <c r="AMU142" s="87"/>
      <c r="AMV142" s="87"/>
      <c r="AMW142" s="87"/>
      <c r="AMX142" s="87"/>
      <c r="AMY142" s="87"/>
      <c r="AMZ142" s="87"/>
      <c r="ANA142" s="87"/>
      <c r="ANB142" s="87"/>
      <c r="ANC142" s="87"/>
      <c r="AND142" s="87"/>
      <c r="ANE142" s="87"/>
      <c r="ANF142" s="87"/>
      <c r="ANG142" s="87"/>
      <c r="ANH142" s="87"/>
      <c r="ANI142" s="87"/>
      <c r="ANJ142" s="87"/>
      <c r="ANK142" s="87"/>
      <c r="ANL142" s="87"/>
      <c r="ANM142" s="87"/>
      <c r="ANN142" s="87"/>
      <c r="ANO142" s="87"/>
      <c r="ANP142" s="87"/>
      <c r="ANQ142" s="87"/>
      <c r="ANR142" s="87"/>
      <c r="ANS142" s="87"/>
      <c r="ANT142" s="87"/>
      <c r="ANU142" s="87"/>
      <c r="ANV142" s="87"/>
      <c r="ANW142" s="87"/>
      <c r="ANX142" s="87"/>
      <c r="ANY142" s="87"/>
      <c r="ANZ142" s="87"/>
      <c r="AOA142" s="87"/>
      <c r="AOB142" s="87"/>
      <c r="AOC142" s="87"/>
      <c r="AOD142" s="87"/>
      <c r="AOE142" s="87"/>
      <c r="AOF142" s="87"/>
      <c r="AOG142" s="87"/>
      <c r="AOH142" s="87"/>
      <c r="AOI142" s="87"/>
      <c r="AOJ142" s="87"/>
      <c r="AOK142" s="87"/>
      <c r="AOL142" s="87"/>
      <c r="AOM142" s="87"/>
      <c r="AON142" s="87"/>
      <c r="AOO142" s="87"/>
      <c r="AOP142" s="87"/>
      <c r="AOQ142" s="87"/>
      <c r="AOR142" s="87"/>
      <c r="AOS142" s="87"/>
      <c r="AOT142" s="87"/>
      <c r="AOU142" s="87"/>
      <c r="AOV142" s="87"/>
      <c r="AOW142" s="87"/>
      <c r="AOX142" s="87"/>
      <c r="AOY142" s="87"/>
      <c r="AOZ142" s="87"/>
      <c r="APA142" s="87"/>
      <c r="APB142" s="87"/>
      <c r="APC142" s="87"/>
      <c r="APD142" s="87"/>
      <c r="APE142" s="87"/>
      <c r="APF142" s="87"/>
      <c r="APG142" s="87"/>
      <c r="APH142" s="87"/>
      <c r="API142" s="87"/>
      <c r="APJ142" s="87"/>
      <c r="APK142" s="87"/>
      <c r="APL142" s="87"/>
      <c r="APM142" s="87"/>
      <c r="APN142" s="87"/>
      <c r="APO142" s="87"/>
      <c r="APP142" s="87"/>
      <c r="APQ142" s="87"/>
      <c r="APR142" s="87"/>
      <c r="APS142" s="87"/>
      <c r="APT142" s="87"/>
      <c r="APU142" s="87"/>
      <c r="APV142" s="87"/>
      <c r="APW142" s="87"/>
      <c r="APX142" s="87"/>
      <c r="APY142" s="87"/>
      <c r="APZ142" s="87"/>
      <c r="AQA142" s="87"/>
      <c r="AQB142" s="87"/>
      <c r="AQC142" s="87"/>
      <c r="AQD142" s="87"/>
      <c r="AQE142" s="87"/>
      <c r="AQF142" s="87"/>
      <c r="AQG142" s="87"/>
      <c r="AQH142" s="87"/>
      <c r="AQI142" s="87"/>
      <c r="AQJ142" s="87"/>
      <c r="AQK142" s="87"/>
      <c r="AQL142" s="87"/>
      <c r="AQM142" s="87"/>
      <c r="AQN142" s="87"/>
      <c r="AQO142" s="87"/>
      <c r="AQP142" s="87"/>
      <c r="AQQ142" s="87"/>
      <c r="AQR142" s="87"/>
      <c r="AQS142" s="87"/>
      <c r="AQT142" s="87"/>
      <c r="AQU142" s="87"/>
      <c r="AQV142" s="87"/>
      <c r="AQW142" s="87"/>
      <c r="AQX142" s="87"/>
      <c r="AQY142" s="87"/>
      <c r="AQZ142" s="87"/>
      <c r="ARA142" s="87"/>
      <c r="ARB142" s="87"/>
      <c r="ARC142" s="87"/>
      <c r="ARD142" s="87"/>
      <c r="ARE142" s="87"/>
      <c r="ARF142" s="87"/>
      <c r="ARG142" s="87"/>
      <c r="ARH142" s="87"/>
      <c r="ARI142" s="87"/>
      <c r="ARJ142" s="87"/>
      <c r="ARK142" s="87"/>
      <c r="ARL142" s="87"/>
      <c r="ARM142" s="87"/>
      <c r="ARN142" s="87"/>
      <c r="ARO142" s="87"/>
      <c r="ARP142" s="87"/>
      <c r="ARQ142" s="87"/>
      <c r="ARR142" s="87"/>
      <c r="ARS142" s="87"/>
      <c r="ART142" s="87"/>
      <c r="ARU142" s="87"/>
      <c r="ARV142" s="87"/>
      <c r="ARW142" s="87"/>
      <c r="ARX142" s="87"/>
      <c r="ARY142" s="87"/>
      <c r="ARZ142" s="87"/>
      <c r="ASA142" s="87"/>
      <c r="ASB142" s="87"/>
      <c r="ASC142" s="87"/>
      <c r="ASD142" s="87"/>
      <c r="ASE142" s="87"/>
      <c r="ASF142" s="87"/>
      <c r="ASG142" s="87"/>
      <c r="ASH142" s="87"/>
      <c r="ASI142" s="87"/>
      <c r="ASJ142" s="87"/>
      <c r="ASK142" s="87"/>
      <c r="ASL142" s="87"/>
      <c r="ASM142" s="87"/>
      <c r="ASN142" s="87"/>
      <c r="ASO142" s="87"/>
      <c r="ASP142" s="87"/>
      <c r="ASQ142" s="87"/>
      <c r="ASR142" s="87"/>
      <c r="ASS142" s="87"/>
      <c r="AST142" s="87"/>
      <c r="ASU142" s="87"/>
      <c r="ASV142" s="87"/>
      <c r="ASW142" s="87"/>
      <c r="ASX142" s="87"/>
      <c r="ASY142" s="87"/>
      <c r="ASZ142" s="87"/>
      <c r="ATA142" s="87"/>
      <c r="ATB142" s="87"/>
      <c r="ATC142" s="87"/>
      <c r="ATD142" s="87"/>
      <c r="ATE142" s="87"/>
      <c r="ATF142" s="87"/>
      <c r="ATG142" s="87"/>
      <c r="ATH142" s="87"/>
      <c r="ATI142" s="87"/>
      <c r="ATJ142" s="87"/>
      <c r="ATK142" s="87"/>
      <c r="ATL142" s="87"/>
      <c r="ATM142" s="87"/>
      <c r="ATN142" s="87"/>
      <c r="ATO142" s="87"/>
      <c r="ATP142" s="87"/>
      <c r="ATQ142" s="87"/>
      <c r="ATR142" s="87"/>
      <c r="ATS142" s="87"/>
      <c r="ATT142" s="87"/>
      <c r="ATU142" s="87"/>
      <c r="ATV142" s="87"/>
      <c r="ATW142" s="87"/>
      <c r="ATX142" s="87"/>
      <c r="ATY142" s="87"/>
      <c r="ATZ142" s="87"/>
      <c r="AUA142" s="87"/>
      <c r="AUB142" s="87"/>
      <c r="AUC142" s="87"/>
      <c r="AUD142" s="87"/>
      <c r="AUE142" s="87"/>
      <c r="AUF142" s="87"/>
      <c r="AUG142" s="87"/>
      <c r="AUH142" s="87"/>
      <c r="AUI142" s="87"/>
      <c r="AUJ142" s="87"/>
      <c r="AUK142" s="87"/>
      <c r="AUL142" s="87"/>
      <c r="AUM142" s="87"/>
      <c r="AUN142" s="87"/>
      <c r="AUO142" s="87"/>
      <c r="AUP142" s="87"/>
      <c r="AUQ142" s="87"/>
      <c r="AUR142" s="87"/>
      <c r="AUS142" s="87"/>
      <c r="AUT142" s="87"/>
      <c r="AUU142" s="87"/>
      <c r="AUV142" s="87"/>
      <c r="AUW142" s="87"/>
      <c r="AUX142" s="87"/>
      <c r="AUY142" s="87"/>
      <c r="AUZ142" s="87"/>
      <c r="AVA142" s="87"/>
      <c r="AVB142" s="87"/>
      <c r="AVC142" s="87"/>
      <c r="AVD142" s="87"/>
      <c r="AVE142" s="87"/>
      <c r="AVF142" s="87"/>
      <c r="AVG142" s="87"/>
      <c r="AVH142" s="87"/>
      <c r="AVI142" s="87"/>
      <c r="AVJ142" s="87"/>
      <c r="AVK142" s="87"/>
      <c r="AVL142" s="87"/>
      <c r="AVM142" s="87"/>
      <c r="AVN142" s="87"/>
      <c r="AVO142" s="87"/>
      <c r="AVP142" s="87"/>
      <c r="AVQ142" s="87"/>
      <c r="AVR142" s="87"/>
      <c r="AVS142" s="87"/>
      <c r="AVT142" s="87"/>
      <c r="AVU142" s="87"/>
      <c r="AVV142" s="87"/>
      <c r="AVW142" s="87"/>
      <c r="AVX142" s="87"/>
      <c r="AVY142" s="87"/>
      <c r="AVZ142" s="87"/>
      <c r="AWA142" s="87"/>
      <c r="AWB142" s="87"/>
      <c r="AWC142" s="87"/>
      <c r="AWD142" s="87"/>
      <c r="AWE142" s="87"/>
      <c r="AWF142" s="87"/>
      <c r="AWG142" s="87"/>
      <c r="AWH142" s="87"/>
      <c r="AWI142" s="87"/>
      <c r="AWJ142" s="87"/>
      <c r="AWK142" s="87"/>
      <c r="AWL142" s="87"/>
      <c r="AWM142" s="87"/>
      <c r="AWN142" s="87"/>
      <c r="AWO142" s="87"/>
      <c r="AWP142" s="87"/>
      <c r="AWQ142" s="87"/>
      <c r="AWR142" s="87"/>
      <c r="AWS142" s="87"/>
      <c r="AWT142" s="87"/>
      <c r="AWU142" s="87"/>
      <c r="AWV142" s="87"/>
      <c r="AWW142" s="87"/>
      <c r="AWX142" s="87"/>
      <c r="AWY142" s="87"/>
      <c r="AWZ142" s="87"/>
      <c r="AXA142" s="87"/>
      <c r="AXB142" s="87"/>
      <c r="AXC142" s="87"/>
      <c r="AXD142" s="87"/>
      <c r="AXE142" s="87"/>
      <c r="AXF142" s="87"/>
      <c r="AXG142" s="87"/>
      <c r="AXH142" s="87"/>
      <c r="AXI142" s="87"/>
      <c r="AXJ142" s="87"/>
      <c r="AXK142" s="87"/>
      <c r="AXL142" s="87"/>
      <c r="AXM142" s="87"/>
      <c r="AXN142" s="87"/>
      <c r="AXO142" s="87"/>
      <c r="AXP142" s="87"/>
      <c r="AXQ142" s="87"/>
      <c r="AXR142" s="87"/>
      <c r="AXS142" s="87"/>
      <c r="AXT142" s="87"/>
      <c r="AXU142" s="87"/>
      <c r="AXV142" s="87"/>
      <c r="AXW142" s="87"/>
      <c r="AXX142" s="87"/>
      <c r="AXY142" s="87"/>
      <c r="AXZ142" s="87"/>
      <c r="AYA142" s="87"/>
      <c r="AYB142" s="87"/>
      <c r="AYC142" s="87"/>
      <c r="AYD142" s="87"/>
      <c r="AYE142" s="87"/>
      <c r="AYF142" s="87"/>
      <c r="AYG142" s="87"/>
      <c r="AYH142" s="87"/>
      <c r="AYI142" s="87"/>
      <c r="AYJ142" s="87"/>
      <c r="AYK142" s="87"/>
      <c r="AYL142" s="87"/>
      <c r="AYM142" s="87"/>
      <c r="AYN142" s="87"/>
      <c r="AYO142" s="87"/>
      <c r="AYP142" s="87"/>
      <c r="AYQ142" s="87"/>
      <c r="AYR142" s="87"/>
      <c r="AYS142" s="87"/>
      <c r="AYT142" s="87"/>
      <c r="AYU142" s="87"/>
      <c r="AYV142" s="87"/>
      <c r="AYW142" s="87"/>
      <c r="AYX142" s="87"/>
      <c r="AYY142" s="87"/>
      <c r="AYZ142" s="87"/>
      <c r="AZA142" s="87"/>
      <c r="AZB142" s="87"/>
      <c r="AZC142" s="87"/>
      <c r="AZD142" s="87"/>
      <c r="AZE142" s="87"/>
      <c r="AZF142" s="87"/>
      <c r="AZG142" s="87"/>
      <c r="AZH142" s="87"/>
      <c r="AZI142" s="87"/>
      <c r="AZJ142" s="87"/>
      <c r="AZK142" s="87"/>
      <c r="AZL142" s="87"/>
      <c r="AZM142" s="87"/>
      <c r="AZN142" s="87"/>
      <c r="AZO142" s="87"/>
      <c r="AZP142" s="87"/>
      <c r="AZQ142" s="87"/>
      <c r="AZR142" s="87"/>
      <c r="AZS142" s="87"/>
      <c r="AZT142" s="87"/>
      <c r="AZU142" s="87"/>
      <c r="AZV142" s="87"/>
      <c r="AZW142" s="87"/>
      <c r="AZX142" s="87"/>
      <c r="AZY142" s="87"/>
      <c r="AZZ142" s="87"/>
      <c r="BAA142" s="87"/>
      <c r="BAB142" s="87"/>
      <c r="BAC142" s="87"/>
      <c r="BAD142" s="87"/>
      <c r="BAE142" s="87"/>
      <c r="BAF142" s="87"/>
      <c r="BAG142" s="87"/>
      <c r="BAH142" s="87"/>
      <c r="BAI142" s="87"/>
      <c r="BAJ142" s="87"/>
      <c r="BAK142" s="87"/>
      <c r="BAL142" s="87"/>
      <c r="BAM142" s="87"/>
      <c r="BAN142" s="87"/>
      <c r="BAO142" s="87"/>
      <c r="BAP142" s="87"/>
      <c r="BAQ142" s="87"/>
      <c r="BAR142" s="87"/>
      <c r="BAS142" s="87"/>
      <c r="BAT142" s="87"/>
      <c r="BAU142" s="87"/>
      <c r="BAV142" s="87"/>
      <c r="BAW142" s="87"/>
      <c r="BAX142" s="87"/>
      <c r="BAY142" s="87"/>
      <c r="BAZ142" s="87"/>
      <c r="BBA142" s="87"/>
      <c r="BBB142" s="87"/>
      <c r="BBC142" s="87"/>
      <c r="BBD142" s="87"/>
      <c r="BBE142" s="87"/>
      <c r="BBF142" s="87"/>
      <c r="BBG142" s="87"/>
      <c r="BBH142" s="87"/>
      <c r="BBI142" s="87"/>
      <c r="BBJ142" s="87"/>
      <c r="BBK142" s="87"/>
      <c r="BBL142" s="87"/>
      <c r="BBM142" s="87"/>
      <c r="BBN142" s="87"/>
      <c r="BBO142" s="87"/>
      <c r="BBP142" s="87"/>
      <c r="BBQ142" s="87"/>
      <c r="BBR142" s="87"/>
      <c r="BBS142" s="87"/>
      <c r="BBT142" s="87"/>
      <c r="BBU142" s="87"/>
      <c r="BBV142" s="87"/>
      <c r="BBW142" s="87"/>
      <c r="BBX142" s="87"/>
      <c r="BBY142" s="87"/>
      <c r="BBZ142" s="87"/>
      <c r="BCA142" s="87"/>
      <c r="BCB142" s="87"/>
      <c r="BCC142" s="87"/>
      <c r="BCD142" s="87"/>
      <c r="BCE142" s="87"/>
      <c r="BCF142" s="87"/>
      <c r="BCG142" s="87"/>
      <c r="BCH142" s="87"/>
      <c r="BCI142" s="87"/>
      <c r="BCJ142" s="87"/>
      <c r="BCK142" s="87"/>
      <c r="BCL142" s="87"/>
      <c r="BCM142" s="87"/>
      <c r="BCN142" s="87"/>
      <c r="BCO142" s="87"/>
      <c r="BCP142" s="87"/>
      <c r="BCQ142" s="87"/>
      <c r="BCR142" s="87"/>
      <c r="BCS142" s="87"/>
      <c r="BCT142" s="87"/>
      <c r="BCU142" s="87"/>
      <c r="BCV142" s="87"/>
      <c r="BCW142" s="87"/>
      <c r="BCX142" s="87"/>
      <c r="BCY142" s="87"/>
      <c r="BCZ142" s="87"/>
      <c r="BDA142" s="87"/>
      <c r="BDB142" s="87"/>
      <c r="BDC142" s="87"/>
      <c r="BDD142" s="87"/>
      <c r="BDE142" s="87"/>
      <c r="BDF142" s="87"/>
      <c r="BDG142" s="87"/>
      <c r="BDH142" s="87"/>
      <c r="BDI142" s="87"/>
      <c r="BDJ142" s="87"/>
      <c r="BDK142" s="87"/>
      <c r="BDL142" s="87"/>
      <c r="BDM142" s="87"/>
      <c r="BDN142" s="87"/>
      <c r="BDO142" s="87"/>
      <c r="BDP142" s="87"/>
      <c r="BDQ142" s="87"/>
      <c r="BDR142" s="87"/>
      <c r="BDS142" s="87"/>
      <c r="BDT142" s="87"/>
      <c r="BDU142" s="87"/>
      <c r="BDV142" s="87"/>
      <c r="BDW142" s="87"/>
      <c r="BDX142" s="87"/>
      <c r="BDY142" s="87"/>
      <c r="BDZ142" s="87"/>
      <c r="BEA142" s="87"/>
      <c r="BEB142" s="87"/>
      <c r="BEC142" s="87"/>
      <c r="BED142" s="87"/>
      <c r="BEE142" s="87"/>
      <c r="BEF142" s="87"/>
      <c r="BEG142" s="87"/>
      <c r="BEH142" s="87"/>
      <c r="BEI142" s="87"/>
      <c r="BEJ142" s="87"/>
      <c r="BEK142" s="87"/>
      <c r="BEL142" s="87"/>
      <c r="BEM142" s="87"/>
      <c r="BEN142" s="87"/>
      <c r="BEO142" s="87"/>
      <c r="BEP142" s="87"/>
      <c r="BEQ142" s="87"/>
      <c r="BER142" s="87"/>
      <c r="BES142" s="87"/>
      <c r="BET142" s="87"/>
      <c r="BEU142" s="87"/>
      <c r="BEV142" s="87"/>
      <c r="BEW142" s="87"/>
      <c r="BEX142" s="87"/>
      <c r="BEY142" s="87"/>
      <c r="BEZ142" s="87"/>
      <c r="BFA142" s="87"/>
      <c r="BFB142" s="87"/>
      <c r="BFC142" s="87"/>
      <c r="BFD142" s="87"/>
      <c r="BFE142" s="87"/>
      <c r="BFF142" s="87"/>
      <c r="BFG142" s="87"/>
      <c r="BFH142" s="87"/>
      <c r="BFI142" s="87"/>
      <c r="BFJ142" s="87"/>
      <c r="BFK142" s="87"/>
      <c r="BFL142" s="87"/>
      <c r="BFM142" s="87"/>
      <c r="BFN142" s="87"/>
      <c r="BFO142" s="87"/>
      <c r="BFP142" s="87"/>
      <c r="BFQ142" s="87"/>
      <c r="BFR142" s="87"/>
      <c r="BFS142" s="87"/>
      <c r="BFT142" s="87"/>
      <c r="BFU142" s="87"/>
      <c r="BFV142" s="87"/>
      <c r="BFW142" s="87"/>
      <c r="BFX142" s="87"/>
      <c r="BFY142" s="87"/>
      <c r="BFZ142" s="87"/>
      <c r="BGA142" s="87"/>
      <c r="BGB142" s="87"/>
      <c r="BGC142" s="87"/>
      <c r="BGD142" s="87"/>
      <c r="BGE142" s="87"/>
      <c r="BGF142" s="87"/>
      <c r="BGG142" s="87"/>
      <c r="BGH142" s="87"/>
      <c r="BGI142" s="87"/>
      <c r="BGJ142" s="87"/>
      <c r="BGK142" s="87"/>
      <c r="BGL142" s="87"/>
      <c r="BGM142" s="87"/>
      <c r="BGN142" s="87"/>
      <c r="BGO142" s="87"/>
      <c r="BGP142" s="87"/>
      <c r="BGQ142" s="87"/>
      <c r="BGR142" s="87"/>
      <c r="BGS142" s="87"/>
      <c r="BGT142" s="87"/>
      <c r="BGU142" s="87"/>
      <c r="BGV142" s="87"/>
      <c r="BGW142" s="87"/>
      <c r="BGX142" s="87"/>
      <c r="BGY142" s="87"/>
      <c r="BGZ142" s="87"/>
      <c r="BHA142" s="87"/>
      <c r="BHB142" s="87"/>
      <c r="BHC142" s="87"/>
      <c r="BHD142" s="87"/>
      <c r="BHE142" s="87"/>
      <c r="BHF142" s="87"/>
      <c r="BHG142" s="87"/>
      <c r="BHH142" s="87"/>
      <c r="BHI142" s="87"/>
      <c r="BHJ142" s="87"/>
      <c r="BHK142" s="87"/>
      <c r="BHL142" s="87"/>
      <c r="BHM142" s="87"/>
      <c r="BHN142" s="87"/>
      <c r="BHO142" s="87"/>
      <c r="BHP142" s="87"/>
      <c r="BHQ142" s="87"/>
      <c r="BHR142" s="87"/>
      <c r="BHS142" s="87"/>
      <c r="BHT142" s="87"/>
      <c r="BHU142" s="87"/>
      <c r="BHV142" s="87"/>
      <c r="BHW142" s="87"/>
      <c r="BHX142" s="87"/>
      <c r="BHY142" s="87"/>
      <c r="BHZ142" s="87"/>
      <c r="BIA142" s="87"/>
      <c r="BIB142" s="87"/>
      <c r="BIC142" s="87"/>
      <c r="BID142" s="87"/>
      <c r="BIE142" s="87"/>
      <c r="BIF142" s="87"/>
      <c r="BIG142" s="87"/>
      <c r="BIH142" s="87"/>
      <c r="BII142" s="87"/>
      <c r="BIJ142" s="87"/>
      <c r="BIK142" s="87"/>
      <c r="BIL142" s="87"/>
      <c r="BIM142" s="87"/>
      <c r="BIN142" s="87"/>
      <c r="BIO142" s="87"/>
      <c r="BIP142" s="87"/>
      <c r="BIQ142" s="87"/>
      <c r="BIR142" s="87"/>
      <c r="BIS142" s="87"/>
      <c r="BIT142" s="87"/>
      <c r="BIU142" s="87"/>
      <c r="BIV142" s="87"/>
      <c r="BIW142" s="87"/>
      <c r="BIX142" s="87"/>
      <c r="BIY142" s="87"/>
      <c r="BIZ142" s="87"/>
      <c r="BJA142" s="87"/>
      <c r="BJB142" s="87"/>
      <c r="BJC142" s="87"/>
      <c r="BJD142" s="87"/>
      <c r="BJE142" s="87"/>
      <c r="BJF142" s="87"/>
      <c r="BJG142" s="87"/>
      <c r="BJH142" s="87"/>
      <c r="BJI142" s="87"/>
      <c r="BJJ142" s="87"/>
      <c r="BJK142" s="87"/>
      <c r="BJL142" s="87"/>
      <c r="BJM142" s="87"/>
      <c r="BJN142" s="87"/>
      <c r="BJO142" s="87"/>
      <c r="BJP142" s="87"/>
      <c r="BJQ142" s="87"/>
      <c r="BJR142" s="87"/>
      <c r="BJS142" s="87"/>
      <c r="BJT142" s="87"/>
      <c r="BJU142" s="87"/>
      <c r="BJV142" s="87"/>
      <c r="BJW142" s="87"/>
      <c r="BJX142" s="87"/>
      <c r="BJY142" s="87"/>
      <c r="BJZ142" s="87"/>
      <c r="BKA142" s="87"/>
      <c r="BKB142" s="87"/>
      <c r="BKC142" s="87"/>
      <c r="BKD142" s="87"/>
      <c r="BKE142" s="87"/>
      <c r="BKF142" s="87"/>
      <c r="BKG142" s="87"/>
      <c r="BKH142" s="87"/>
      <c r="BKI142" s="87"/>
      <c r="BKJ142" s="87"/>
      <c r="BKK142" s="87"/>
      <c r="BKL142" s="87"/>
      <c r="BKM142" s="87"/>
      <c r="BKN142" s="87"/>
      <c r="BKO142" s="87"/>
      <c r="BKP142" s="87"/>
      <c r="BKQ142" s="87"/>
      <c r="BKR142" s="87"/>
      <c r="BKS142" s="87"/>
      <c r="BKT142" s="87"/>
      <c r="BKU142" s="87"/>
      <c r="BKV142" s="87"/>
      <c r="BKW142" s="87"/>
      <c r="BKX142" s="87"/>
      <c r="BKY142" s="87"/>
      <c r="BKZ142" s="87"/>
      <c r="BLA142" s="87"/>
      <c r="BLB142" s="87"/>
      <c r="BLC142" s="87"/>
      <c r="BLD142" s="87"/>
      <c r="BLE142" s="87"/>
      <c r="BLF142" s="87"/>
      <c r="BLG142" s="87"/>
      <c r="BLH142" s="87"/>
      <c r="BLI142" s="87"/>
      <c r="BLJ142" s="87"/>
      <c r="BLK142" s="87"/>
      <c r="BLL142" s="87"/>
      <c r="BLM142" s="87"/>
      <c r="BLN142" s="87"/>
      <c r="BLO142" s="87"/>
      <c r="BLP142" s="87"/>
      <c r="BLQ142" s="87"/>
      <c r="BLR142" s="87"/>
      <c r="BLS142" s="87"/>
      <c r="BLT142" s="87"/>
      <c r="BLU142" s="87"/>
      <c r="BLV142" s="87"/>
      <c r="BLW142" s="87"/>
      <c r="BLX142" s="87"/>
      <c r="BLY142" s="87"/>
      <c r="BLZ142" s="87"/>
      <c r="BMA142" s="87"/>
      <c r="BMB142" s="87"/>
      <c r="BMC142" s="87"/>
      <c r="BMD142" s="87"/>
      <c r="BME142" s="87"/>
      <c r="BMF142" s="87"/>
      <c r="BMG142" s="87"/>
      <c r="BMH142" s="87"/>
      <c r="BMI142" s="87"/>
      <c r="BMJ142" s="87"/>
      <c r="BMK142" s="87"/>
      <c r="BML142" s="87"/>
      <c r="BMM142" s="87"/>
      <c r="BMN142" s="87"/>
      <c r="BMO142" s="87"/>
      <c r="BMP142" s="87"/>
      <c r="BMQ142" s="87"/>
      <c r="BMR142" s="87"/>
      <c r="BMS142" s="87"/>
      <c r="BMT142" s="87"/>
      <c r="BMU142" s="87"/>
      <c r="BMV142" s="87"/>
      <c r="BMW142" s="87"/>
      <c r="BMX142" s="87"/>
      <c r="BMY142" s="87"/>
      <c r="BMZ142" s="87"/>
      <c r="BNA142" s="87"/>
      <c r="BNB142" s="87"/>
      <c r="BNC142" s="87"/>
      <c r="BND142" s="87"/>
      <c r="BNE142" s="87"/>
      <c r="BNF142" s="87"/>
      <c r="BNG142" s="87"/>
      <c r="BNH142" s="87"/>
      <c r="BNI142" s="87"/>
      <c r="BNJ142" s="87"/>
      <c r="BNK142" s="87"/>
      <c r="BNL142" s="87"/>
      <c r="BNM142" s="87"/>
      <c r="BNN142" s="87"/>
      <c r="BNO142" s="87"/>
      <c r="BNP142" s="87"/>
      <c r="BNQ142" s="87"/>
      <c r="BNR142" s="87"/>
      <c r="BNS142" s="87"/>
      <c r="BNT142" s="87"/>
      <c r="BNU142" s="87"/>
      <c r="BNV142" s="87"/>
      <c r="BNW142" s="87"/>
      <c r="BNX142" s="87"/>
      <c r="BNY142" s="87"/>
      <c r="BNZ142" s="87"/>
      <c r="BOA142" s="87"/>
      <c r="BOB142" s="87"/>
      <c r="BOC142" s="87"/>
      <c r="BOD142" s="87"/>
      <c r="BOE142" s="87"/>
      <c r="BOF142" s="87"/>
      <c r="BOG142" s="87"/>
      <c r="BOH142" s="87"/>
      <c r="BOI142" s="87"/>
      <c r="BOJ142" s="87"/>
      <c r="BOK142" s="87"/>
      <c r="BOL142" s="87"/>
      <c r="BOM142" s="87"/>
      <c r="BON142" s="87"/>
      <c r="BOO142" s="87"/>
      <c r="BOP142" s="87"/>
      <c r="BOQ142" s="87"/>
      <c r="BOR142" s="87"/>
      <c r="BOS142" s="87"/>
      <c r="BOT142" s="87"/>
      <c r="BOU142" s="87"/>
      <c r="BOV142" s="87"/>
      <c r="BOW142" s="87"/>
      <c r="BOX142" s="87"/>
      <c r="BOY142" s="87"/>
      <c r="BOZ142" s="87"/>
      <c r="BPA142" s="87"/>
      <c r="BPB142" s="87"/>
      <c r="BPC142" s="87"/>
      <c r="BPD142" s="87"/>
      <c r="BPE142" s="87"/>
      <c r="BPF142" s="87"/>
      <c r="BPG142" s="87"/>
      <c r="BPH142" s="87"/>
      <c r="BPI142" s="87"/>
      <c r="BPJ142" s="87"/>
      <c r="BPK142" s="87"/>
      <c r="BPL142" s="87"/>
      <c r="BPM142" s="87"/>
      <c r="BPN142" s="87"/>
      <c r="BPO142" s="87"/>
      <c r="BPP142" s="87"/>
      <c r="BPQ142" s="87"/>
      <c r="BPR142" s="87"/>
      <c r="BPS142" s="87"/>
      <c r="BPT142" s="87"/>
      <c r="BPU142" s="87"/>
      <c r="BPV142" s="87"/>
      <c r="BPW142" s="87"/>
      <c r="BPX142" s="87"/>
      <c r="BPY142" s="87"/>
      <c r="BPZ142" s="87"/>
      <c r="BQA142" s="87"/>
      <c r="BQB142" s="87"/>
      <c r="BQC142" s="87"/>
      <c r="BQD142" s="87"/>
      <c r="BQE142" s="87"/>
      <c r="BQF142" s="87"/>
      <c r="BQG142" s="87"/>
      <c r="BQH142" s="87"/>
      <c r="BQI142" s="87"/>
      <c r="BQJ142" s="87"/>
      <c r="BQK142" s="87"/>
      <c r="BQL142" s="87"/>
      <c r="BQM142" s="87"/>
      <c r="BQN142" s="87"/>
      <c r="BQO142" s="87"/>
      <c r="BQP142" s="87"/>
      <c r="BQQ142" s="87"/>
      <c r="BQR142" s="87"/>
      <c r="BQS142" s="87"/>
      <c r="BQT142" s="87"/>
      <c r="BQU142" s="87"/>
      <c r="BQV142" s="87"/>
      <c r="BQW142" s="87"/>
      <c r="BQX142" s="87"/>
      <c r="BQY142" s="87"/>
      <c r="BQZ142" s="87"/>
      <c r="BRA142" s="87"/>
      <c r="BRB142" s="87"/>
      <c r="BRC142" s="87"/>
      <c r="BRD142" s="87"/>
      <c r="BRE142" s="87"/>
      <c r="BRF142" s="87"/>
      <c r="BRG142" s="87"/>
      <c r="BRH142" s="87"/>
      <c r="BRI142" s="87"/>
      <c r="BRJ142" s="87"/>
      <c r="BRK142" s="87"/>
      <c r="BRL142" s="87"/>
      <c r="BRM142" s="87"/>
      <c r="BRN142" s="87"/>
      <c r="BRO142" s="87"/>
      <c r="BRP142" s="87"/>
      <c r="BRQ142" s="87"/>
      <c r="BRR142" s="87"/>
      <c r="BRS142" s="87"/>
      <c r="BRT142" s="87"/>
      <c r="BRU142" s="87"/>
      <c r="BRV142" s="87"/>
      <c r="BRW142" s="87"/>
      <c r="BRX142" s="87"/>
      <c r="BRY142" s="87"/>
      <c r="BRZ142" s="87"/>
      <c r="BSA142" s="87"/>
      <c r="BSB142" s="87"/>
      <c r="BSC142" s="87"/>
      <c r="BSD142" s="87"/>
      <c r="BSE142" s="87"/>
      <c r="BSF142" s="87"/>
      <c r="BSG142" s="87"/>
      <c r="BSH142" s="87"/>
      <c r="BSI142" s="87"/>
      <c r="BSJ142" s="87"/>
      <c r="BSK142" s="87"/>
      <c r="BSL142" s="87"/>
      <c r="BSM142" s="87"/>
      <c r="BSN142" s="87"/>
      <c r="BSO142" s="87"/>
      <c r="BSP142" s="87"/>
      <c r="BSQ142" s="87"/>
      <c r="BSR142" s="87"/>
      <c r="BSS142" s="87"/>
      <c r="BST142" s="87"/>
      <c r="BSU142" s="87"/>
      <c r="BSV142" s="87"/>
      <c r="BSW142" s="87"/>
      <c r="BSX142" s="87"/>
      <c r="BSY142" s="87"/>
      <c r="BSZ142" s="87"/>
      <c r="BTA142" s="87"/>
      <c r="BTB142" s="87"/>
      <c r="BTC142" s="87"/>
      <c r="BTD142" s="87"/>
      <c r="BTE142" s="87"/>
      <c r="BTF142" s="87"/>
      <c r="BTG142" s="87"/>
      <c r="BTH142" s="87"/>
      <c r="BTI142" s="87"/>
      <c r="BTJ142" s="87"/>
      <c r="BTK142" s="87"/>
      <c r="BTL142" s="87"/>
      <c r="BTM142" s="87"/>
      <c r="BTN142" s="87"/>
      <c r="BTO142" s="87"/>
      <c r="BTP142" s="87"/>
      <c r="BTQ142" s="87"/>
      <c r="BTR142" s="87"/>
      <c r="BTS142" s="87"/>
      <c r="BTT142" s="87"/>
      <c r="BTU142" s="87"/>
      <c r="BTV142" s="87"/>
      <c r="BTW142" s="87"/>
      <c r="BTX142" s="87"/>
      <c r="BTY142" s="87"/>
      <c r="BTZ142" s="87"/>
      <c r="BUA142" s="87"/>
      <c r="BUB142" s="87"/>
      <c r="BUC142" s="87"/>
      <c r="BUD142" s="87"/>
      <c r="BUE142" s="87"/>
      <c r="BUF142" s="87"/>
      <c r="BUG142" s="87"/>
      <c r="BUH142" s="87"/>
      <c r="BUI142" s="87"/>
      <c r="BUJ142" s="87"/>
      <c r="BUK142" s="87"/>
      <c r="BUL142" s="87"/>
      <c r="BUM142" s="87"/>
      <c r="BUN142" s="87"/>
      <c r="BUO142" s="87"/>
      <c r="BUP142" s="87"/>
      <c r="BUQ142" s="87"/>
      <c r="BUR142" s="87"/>
      <c r="BUS142" s="87"/>
      <c r="BUT142" s="87"/>
      <c r="BUU142" s="87"/>
      <c r="BUV142" s="87"/>
      <c r="BUW142" s="87"/>
      <c r="BUX142" s="87"/>
      <c r="BUY142" s="87"/>
      <c r="BUZ142" s="87"/>
      <c r="BVA142" s="87"/>
      <c r="BVB142" s="87"/>
      <c r="BVC142" s="87"/>
      <c r="BVD142" s="87"/>
      <c r="BVE142" s="87"/>
      <c r="BVF142" s="87"/>
      <c r="BVG142" s="87"/>
      <c r="BVH142" s="87"/>
      <c r="BVI142" s="87"/>
      <c r="BVJ142" s="87"/>
      <c r="BVK142" s="87"/>
      <c r="BVL142" s="87"/>
      <c r="BVM142" s="87"/>
      <c r="BVN142" s="87"/>
      <c r="BVO142" s="87"/>
      <c r="BVP142" s="87"/>
      <c r="BVQ142" s="87"/>
      <c r="BVR142" s="87"/>
      <c r="BVS142" s="87"/>
      <c r="BVT142" s="87"/>
      <c r="BVU142" s="87"/>
      <c r="BVV142" s="87"/>
      <c r="BVW142" s="87"/>
      <c r="BVX142" s="87"/>
      <c r="BVY142" s="87"/>
      <c r="BVZ142" s="87"/>
      <c r="BWA142" s="87"/>
      <c r="BWB142" s="87"/>
      <c r="BWC142" s="87"/>
      <c r="BWD142" s="87"/>
      <c r="BWE142" s="87"/>
      <c r="BWF142" s="87"/>
      <c r="BWG142" s="87"/>
      <c r="BWH142" s="87"/>
      <c r="BWI142" s="87"/>
      <c r="BWJ142" s="87"/>
      <c r="BWK142" s="87"/>
      <c r="BWL142" s="87"/>
      <c r="BWM142" s="87"/>
      <c r="BWN142" s="87"/>
      <c r="BWO142" s="87"/>
      <c r="BWP142" s="87"/>
      <c r="BWQ142" s="87"/>
      <c r="BWR142" s="87"/>
      <c r="BWS142" s="87"/>
      <c r="BWT142" s="87"/>
      <c r="BWU142" s="87"/>
      <c r="BWV142" s="87"/>
      <c r="BWW142" s="87"/>
      <c r="BWX142" s="87"/>
      <c r="BWY142" s="87"/>
      <c r="BWZ142" s="87"/>
      <c r="BXA142" s="87"/>
      <c r="BXB142" s="87"/>
      <c r="BXC142" s="87"/>
      <c r="BXD142" s="87"/>
      <c r="BXE142" s="87"/>
      <c r="BXF142" s="87"/>
      <c r="BXG142" s="87"/>
      <c r="BXH142" s="87"/>
      <c r="BXI142" s="87"/>
      <c r="BXJ142" s="87"/>
      <c r="BXK142" s="87"/>
      <c r="BXL142" s="87"/>
      <c r="BXM142" s="87"/>
      <c r="BXN142" s="87"/>
      <c r="BXO142" s="87"/>
      <c r="BXP142" s="87"/>
      <c r="BXQ142" s="87"/>
      <c r="BXR142" s="87"/>
      <c r="BXS142" s="87"/>
      <c r="BXT142" s="87"/>
      <c r="BXU142" s="87"/>
      <c r="BXV142" s="87"/>
      <c r="BXW142" s="87"/>
      <c r="BXX142" s="87"/>
      <c r="BXY142" s="87"/>
      <c r="BXZ142" s="87"/>
      <c r="BYA142" s="87"/>
      <c r="BYB142" s="87"/>
      <c r="BYC142" s="87"/>
      <c r="BYD142" s="87"/>
      <c r="BYE142" s="87"/>
      <c r="BYF142" s="87"/>
      <c r="BYG142" s="87"/>
      <c r="BYH142" s="87"/>
      <c r="BYI142" s="87"/>
      <c r="BYJ142" s="87"/>
      <c r="BYK142" s="87"/>
      <c r="BYL142" s="87"/>
      <c r="BYM142" s="87"/>
      <c r="BYN142" s="87"/>
      <c r="BYO142" s="87"/>
      <c r="BYP142" s="87"/>
      <c r="BYQ142" s="87"/>
      <c r="BYR142" s="87"/>
      <c r="BYS142" s="87"/>
      <c r="BYT142" s="87"/>
      <c r="BYU142" s="87"/>
      <c r="BYV142" s="87"/>
      <c r="BYW142" s="87"/>
      <c r="BYX142" s="87"/>
      <c r="BYY142" s="87"/>
      <c r="BYZ142" s="87"/>
      <c r="BZA142" s="87"/>
      <c r="BZB142" s="87"/>
      <c r="BZC142" s="87"/>
      <c r="BZD142" s="87"/>
      <c r="BZE142" s="87"/>
      <c r="BZF142" s="87"/>
      <c r="BZG142" s="87"/>
      <c r="BZH142" s="87"/>
      <c r="BZI142" s="87"/>
      <c r="BZJ142" s="87"/>
      <c r="BZK142" s="87"/>
      <c r="BZL142" s="87"/>
      <c r="BZM142" s="87"/>
      <c r="BZN142" s="87"/>
      <c r="BZO142" s="87"/>
      <c r="BZP142" s="87"/>
      <c r="BZQ142" s="87"/>
      <c r="BZR142" s="87"/>
      <c r="BZS142" s="87"/>
      <c r="BZT142" s="87"/>
      <c r="BZU142" s="87"/>
      <c r="BZV142" s="87"/>
      <c r="BZW142" s="87"/>
      <c r="BZX142" s="87"/>
      <c r="BZY142" s="87"/>
      <c r="BZZ142" s="87"/>
      <c r="CAA142" s="87"/>
      <c r="CAB142" s="87"/>
      <c r="CAC142" s="87"/>
      <c r="CAD142" s="87"/>
      <c r="CAE142" s="87"/>
      <c r="CAF142" s="87"/>
      <c r="CAG142" s="87"/>
      <c r="CAH142" s="87"/>
      <c r="CAI142" s="87"/>
      <c r="CAJ142" s="87"/>
      <c r="CAK142" s="87"/>
      <c r="CAL142" s="87"/>
      <c r="CAM142" s="87"/>
      <c r="CAN142" s="87"/>
      <c r="CAO142" s="87"/>
      <c r="CAP142" s="87"/>
      <c r="CAQ142" s="87"/>
      <c r="CAR142" s="87"/>
      <c r="CAS142" s="87"/>
      <c r="CAT142" s="87"/>
      <c r="CAU142" s="87"/>
      <c r="CAV142" s="87"/>
      <c r="CAW142" s="87"/>
      <c r="CAX142" s="87"/>
      <c r="CAY142" s="87"/>
      <c r="CAZ142" s="87"/>
      <c r="CBA142" s="87"/>
      <c r="CBB142" s="87"/>
      <c r="CBC142" s="87"/>
      <c r="CBD142" s="87"/>
      <c r="CBE142" s="87"/>
      <c r="CBF142" s="87"/>
      <c r="CBG142" s="87"/>
      <c r="CBH142" s="87"/>
      <c r="CBI142" s="87"/>
      <c r="CBJ142" s="87"/>
      <c r="CBK142" s="87"/>
      <c r="CBL142" s="87"/>
      <c r="CBM142" s="87"/>
      <c r="CBN142" s="87"/>
      <c r="CBO142" s="87"/>
      <c r="CBP142" s="87"/>
      <c r="CBQ142" s="87"/>
      <c r="CBR142" s="87"/>
      <c r="CBS142" s="87"/>
      <c r="CBT142" s="87"/>
      <c r="CBU142" s="87"/>
      <c r="CBV142" s="87"/>
      <c r="CBW142" s="87"/>
      <c r="CBX142" s="87"/>
      <c r="CBY142" s="87"/>
      <c r="CBZ142" s="87"/>
      <c r="CCA142" s="87"/>
      <c r="CCB142" s="87"/>
      <c r="CCC142" s="87"/>
      <c r="CCD142" s="87"/>
      <c r="CCE142" s="87"/>
      <c r="CCF142" s="87"/>
      <c r="CCG142" s="87"/>
      <c r="CCH142" s="87"/>
      <c r="CCI142" s="87"/>
      <c r="CCJ142" s="87"/>
      <c r="CCK142" s="87"/>
      <c r="CCL142" s="87"/>
      <c r="CCM142" s="87"/>
      <c r="CCN142" s="87"/>
      <c r="CCO142" s="87"/>
      <c r="CCP142" s="87"/>
      <c r="CCQ142" s="87"/>
      <c r="CCR142" s="87"/>
      <c r="CCS142" s="87"/>
      <c r="CCT142" s="87"/>
      <c r="CCU142" s="87"/>
      <c r="CCV142" s="87"/>
      <c r="CCW142" s="87"/>
      <c r="CCX142" s="87"/>
      <c r="CCY142" s="87"/>
      <c r="CCZ142" s="87"/>
      <c r="CDA142" s="87"/>
      <c r="CDB142" s="87"/>
      <c r="CDC142" s="87"/>
      <c r="CDD142" s="87"/>
      <c r="CDE142" s="87"/>
      <c r="CDF142" s="87"/>
      <c r="CDG142" s="87"/>
      <c r="CDH142" s="87"/>
      <c r="CDI142" s="87"/>
      <c r="CDJ142" s="87"/>
      <c r="CDK142" s="87"/>
      <c r="CDL142" s="87"/>
      <c r="CDM142" s="87"/>
      <c r="CDN142" s="87"/>
      <c r="CDO142" s="87"/>
      <c r="CDP142" s="87"/>
      <c r="CDQ142" s="87"/>
      <c r="CDR142" s="87"/>
      <c r="CDS142" s="87"/>
      <c r="CDT142" s="87"/>
      <c r="CDU142" s="87"/>
      <c r="CDV142" s="87"/>
      <c r="CDW142" s="87"/>
      <c r="CDX142" s="87"/>
      <c r="CDY142" s="87"/>
      <c r="CDZ142" s="87"/>
      <c r="CEA142" s="87"/>
      <c r="CEB142" s="87"/>
      <c r="CEC142" s="87"/>
      <c r="CED142" s="87"/>
      <c r="CEE142" s="87"/>
      <c r="CEF142" s="87"/>
      <c r="CEG142" s="87"/>
      <c r="CEH142" s="87"/>
      <c r="CEI142" s="87"/>
      <c r="CEJ142" s="87"/>
      <c r="CEK142" s="87"/>
      <c r="CEL142" s="87"/>
      <c r="CEM142" s="87"/>
      <c r="CEN142" s="87"/>
      <c r="CEO142" s="87"/>
      <c r="CEP142" s="87"/>
      <c r="CEQ142" s="87"/>
      <c r="CER142" s="87"/>
      <c r="CES142" s="87"/>
      <c r="CET142" s="87"/>
      <c r="CEU142" s="87"/>
      <c r="CEV142" s="87"/>
      <c r="CEW142" s="87"/>
      <c r="CEX142" s="87"/>
      <c r="CEY142" s="87"/>
      <c r="CEZ142" s="87"/>
      <c r="CFA142" s="87"/>
      <c r="CFB142" s="87"/>
      <c r="CFC142" s="87"/>
      <c r="CFD142" s="87"/>
      <c r="CFE142" s="87"/>
      <c r="CFF142" s="87"/>
      <c r="CFG142" s="87"/>
      <c r="CFH142" s="87"/>
      <c r="CFI142" s="87"/>
      <c r="CFJ142" s="87"/>
      <c r="CFK142" s="87"/>
      <c r="CFL142" s="87"/>
      <c r="CFM142" s="87"/>
      <c r="CFN142" s="87"/>
      <c r="CFO142" s="87"/>
      <c r="CFP142" s="87"/>
      <c r="CFQ142" s="87"/>
      <c r="CFR142" s="87"/>
      <c r="CFS142" s="87"/>
      <c r="CFT142" s="87"/>
      <c r="CFU142" s="87"/>
      <c r="CFV142" s="87"/>
      <c r="CFW142" s="87"/>
      <c r="CFX142" s="87"/>
      <c r="CFY142" s="87"/>
      <c r="CFZ142" s="87"/>
      <c r="CGA142" s="87"/>
      <c r="CGB142" s="87"/>
      <c r="CGC142" s="87"/>
      <c r="CGD142" s="87"/>
      <c r="CGE142" s="87"/>
      <c r="CGF142" s="87"/>
      <c r="CGG142" s="87"/>
      <c r="CGH142" s="87"/>
      <c r="CGI142" s="87"/>
      <c r="CGJ142" s="87"/>
      <c r="CGK142" s="87"/>
      <c r="CGL142" s="87"/>
      <c r="CGM142" s="87"/>
      <c r="CGN142" s="87"/>
      <c r="CGO142" s="87"/>
      <c r="CGP142" s="87"/>
      <c r="CGQ142" s="87"/>
      <c r="CGR142" s="87"/>
      <c r="CGS142" s="87"/>
      <c r="CGT142" s="87"/>
      <c r="CGU142" s="87"/>
      <c r="CGV142" s="87"/>
      <c r="CGW142" s="87"/>
      <c r="CGX142" s="87"/>
      <c r="CGY142" s="87"/>
      <c r="CGZ142" s="87"/>
      <c r="CHA142" s="87"/>
      <c r="CHB142" s="87"/>
      <c r="CHC142" s="87"/>
      <c r="CHD142" s="87"/>
      <c r="CHE142" s="87"/>
      <c r="CHF142" s="87"/>
      <c r="CHG142" s="87"/>
      <c r="CHH142" s="87"/>
      <c r="CHI142" s="87"/>
      <c r="CHJ142" s="87"/>
      <c r="CHK142" s="87"/>
      <c r="CHL142" s="87"/>
      <c r="CHM142" s="87"/>
      <c r="CHN142" s="87"/>
      <c r="CHO142" s="87"/>
      <c r="CHP142" s="87"/>
      <c r="CHQ142" s="87"/>
      <c r="CHR142" s="87"/>
      <c r="CHS142" s="87"/>
      <c r="CHT142" s="87"/>
      <c r="CHU142" s="87"/>
      <c r="CHV142" s="87"/>
      <c r="CHW142" s="87"/>
      <c r="CHX142" s="87"/>
      <c r="CHY142" s="87"/>
      <c r="CHZ142" s="87"/>
      <c r="CIA142" s="87"/>
      <c r="CIB142" s="87"/>
      <c r="CIC142" s="87"/>
      <c r="CID142" s="87"/>
      <c r="CIE142" s="87"/>
      <c r="CIF142" s="87"/>
      <c r="CIG142" s="87"/>
      <c r="CIH142" s="87"/>
      <c r="CII142" s="87"/>
      <c r="CIJ142" s="87"/>
      <c r="CIK142" s="87"/>
      <c r="CIL142" s="87"/>
      <c r="CIM142" s="87"/>
      <c r="CIN142" s="87"/>
      <c r="CIO142" s="87"/>
      <c r="CIP142" s="87"/>
      <c r="CIQ142" s="87"/>
      <c r="CIR142" s="87"/>
      <c r="CIS142" s="87"/>
      <c r="CIT142" s="87"/>
      <c r="CIU142" s="87"/>
      <c r="CIV142" s="87"/>
      <c r="CIW142" s="87"/>
      <c r="CIX142" s="87"/>
      <c r="CIY142" s="87"/>
      <c r="CIZ142" s="87"/>
      <c r="CJA142" s="87"/>
      <c r="CJB142" s="87"/>
      <c r="CJC142" s="87"/>
      <c r="CJD142" s="87"/>
      <c r="CJE142" s="87"/>
      <c r="CJF142" s="87"/>
      <c r="CJG142" s="87"/>
      <c r="CJH142" s="87"/>
      <c r="CJI142" s="87"/>
      <c r="CJJ142" s="87"/>
      <c r="CJK142" s="87"/>
      <c r="CJL142" s="87"/>
      <c r="CJM142" s="87"/>
      <c r="CJN142" s="87"/>
      <c r="CJO142" s="87"/>
      <c r="CJP142" s="87"/>
      <c r="CJQ142" s="87"/>
      <c r="CJR142" s="87"/>
      <c r="CJS142" s="87"/>
      <c r="CJT142" s="87"/>
      <c r="CJU142" s="87"/>
      <c r="CJV142" s="87"/>
      <c r="CJW142" s="87"/>
      <c r="CJX142" s="87"/>
      <c r="CJY142" s="87"/>
      <c r="CJZ142" s="87"/>
      <c r="CKA142" s="87"/>
      <c r="CKB142" s="87"/>
      <c r="CKC142" s="87"/>
      <c r="CKD142" s="87"/>
      <c r="CKE142" s="87"/>
      <c r="CKF142" s="87"/>
      <c r="CKG142" s="87"/>
      <c r="CKH142" s="87"/>
      <c r="CKI142" s="87"/>
      <c r="CKJ142" s="87"/>
      <c r="CKK142" s="87"/>
      <c r="CKL142" s="87"/>
      <c r="CKM142" s="87"/>
      <c r="CKN142" s="87"/>
      <c r="CKO142" s="87"/>
      <c r="CKP142" s="87"/>
      <c r="CKQ142" s="87"/>
      <c r="CKR142" s="87"/>
      <c r="CKS142" s="87"/>
      <c r="CKT142" s="87"/>
      <c r="CKU142" s="87"/>
      <c r="CKV142" s="87"/>
      <c r="CKW142" s="87"/>
      <c r="CKX142" s="87"/>
      <c r="CKY142" s="87"/>
      <c r="CKZ142" s="87"/>
      <c r="CLA142" s="87"/>
      <c r="CLB142" s="87"/>
      <c r="CLC142" s="87"/>
      <c r="CLD142" s="87"/>
      <c r="CLE142" s="87"/>
      <c r="CLF142" s="87"/>
      <c r="CLG142" s="87"/>
      <c r="CLH142" s="87"/>
      <c r="CLI142" s="87"/>
      <c r="CLJ142" s="87"/>
      <c r="CLK142" s="87"/>
      <c r="CLL142" s="87"/>
      <c r="CLM142" s="87"/>
      <c r="CLN142" s="87"/>
      <c r="CLO142" s="87"/>
      <c r="CLP142" s="87"/>
      <c r="CLQ142" s="87"/>
      <c r="CLR142" s="87"/>
      <c r="CLS142" s="87"/>
      <c r="CLT142" s="87"/>
      <c r="CLU142" s="87"/>
      <c r="CLV142" s="87"/>
      <c r="CLW142" s="87"/>
      <c r="CLX142" s="87"/>
      <c r="CLY142" s="87"/>
      <c r="CLZ142" s="87"/>
      <c r="CMA142" s="87"/>
      <c r="CMB142" s="87"/>
      <c r="CMC142" s="87"/>
      <c r="CMD142" s="87"/>
      <c r="CME142" s="87"/>
      <c r="CMF142" s="87"/>
      <c r="CMG142" s="87"/>
      <c r="CMH142" s="87"/>
      <c r="CMI142" s="87"/>
      <c r="CMJ142" s="87"/>
      <c r="CMK142" s="87"/>
      <c r="CML142" s="87"/>
      <c r="CMM142" s="87"/>
      <c r="CMN142" s="87"/>
      <c r="CMO142" s="87"/>
      <c r="CMP142" s="87"/>
      <c r="CMQ142" s="87"/>
      <c r="CMR142" s="87"/>
      <c r="CMS142" s="87"/>
      <c r="CMT142" s="87"/>
      <c r="CMU142" s="87"/>
      <c r="CMV142" s="87"/>
      <c r="CMW142" s="87"/>
      <c r="CMX142" s="87"/>
      <c r="CMY142" s="87"/>
      <c r="CMZ142" s="87"/>
      <c r="CNA142" s="87"/>
      <c r="CNB142" s="87"/>
      <c r="CNC142" s="87"/>
      <c r="CND142" s="87"/>
      <c r="CNE142" s="87"/>
      <c r="CNF142" s="87"/>
      <c r="CNG142" s="87"/>
      <c r="CNH142" s="87"/>
      <c r="CNI142" s="87"/>
      <c r="CNJ142" s="87"/>
      <c r="CNK142" s="87"/>
      <c r="CNL142" s="87"/>
      <c r="CNM142" s="87"/>
      <c r="CNN142" s="87"/>
      <c r="CNO142" s="87"/>
      <c r="CNP142" s="87"/>
      <c r="CNQ142" s="87"/>
      <c r="CNR142" s="87"/>
      <c r="CNS142" s="87"/>
      <c r="CNT142" s="87"/>
      <c r="CNU142" s="87"/>
      <c r="CNV142" s="87"/>
      <c r="CNW142" s="87"/>
      <c r="CNX142" s="87"/>
      <c r="CNY142" s="87"/>
      <c r="CNZ142" s="87"/>
      <c r="COA142" s="87"/>
      <c r="COB142" s="87"/>
      <c r="COC142" s="87"/>
      <c r="COD142" s="87"/>
      <c r="COE142" s="87"/>
      <c r="COF142" s="87"/>
      <c r="COG142" s="87"/>
      <c r="COH142" s="87"/>
      <c r="COI142" s="87"/>
      <c r="COJ142" s="87"/>
      <c r="COK142" s="87"/>
      <c r="COL142" s="87"/>
      <c r="COM142" s="87"/>
      <c r="CON142" s="87"/>
      <c r="COO142" s="87"/>
      <c r="COP142" s="87"/>
      <c r="COQ142" s="87"/>
      <c r="COR142" s="87"/>
      <c r="COS142" s="87"/>
      <c r="COT142" s="87"/>
      <c r="COU142" s="87"/>
      <c r="COV142" s="87"/>
      <c r="COW142" s="87"/>
      <c r="COX142" s="87"/>
      <c r="COY142" s="87"/>
      <c r="COZ142" s="87"/>
      <c r="CPA142" s="87"/>
      <c r="CPB142" s="87"/>
      <c r="CPC142" s="87"/>
      <c r="CPD142" s="87"/>
      <c r="CPE142" s="87"/>
      <c r="CPF142" s="87"/>
      <c r="CPG142" s="87"/>
      <c r="CPH142" s="87"/>
      <c r="CPI142" s="87"/>
      <c r="CPJ142" s="87"/>
      <c r="CPK142" s="87"/>
      <c r="CPL142" s="87"/>
      <c r="CPM142" s="87"/>
      <c r="CPN142" s="87"/>
      <c r="CPO142" s="87"/>
      <c r="CPP142" s="87"/>
      <c r="CPQ142" s="87"/>
      <c r="CPR142" s="87"/>
      <c r="CPS142" s="87"/>
      <c r="CPT142" s="87"/>
      <c r="CPU142" s="87"/>
      <c r="CPV142" s="87"/>
      <c r="CPW142" s="87"/>
      <c r="CPX142" s="87"/>
      <c r="CPY142" s="87"/>
      <c r="CPZ142" s="87"/>
      <c r="CQA142" s="87"/>
      <c r="CQB142" s="87"/>
      <c r="CQC142" s="87"/>
      <c r="CQD142" s="87"/>
      <c r="CQE142" s="87"/>
      <c r="CQF142" s="87"/>
      <c r="CQG142" s="87"/>
      <c r="CQH142" s="87"/>
      <c r="CQI142" s="87"/>
      <c r="CQJ142" s="87"/>
      <c r="CQK142" s="87"/>
      <c r="CQL142" s="87"/>
      <c r="CQM142" s="87"/>
      <c r="CQN142" s="87"/>
      <c r="CQO142" s="87"/>
      <c r="CQP142" s="87"/>
      <c r="CQQ142" s="87"/>
      <c r="CQR142" s="87"/>
      <c r="CQS142" s="87"/>
      <c r="CQT142" s="87"/>
      <c r="CQU142" s="87"/>
      <c r="CQV142" s="87"/>
      <c r="CQW142" s="87"/>
      <c r="CQX142" s="87"/>
      <c r="CQY142" s="87"/>
      <c r="CQZ142" s="87"/>
      <c r="CRA142" s="87"/>
      <c r="CRB142" s="87"/>
      <c r="CRC142" s="87"/>
      <c r="CRD142" s="87"/>
      <c r="CRE142" s="87"/>
      <c r="CRF142" s="87"/>
      <c r="CRG142" s="87"/>
      <c r="CRH142" s="87"/>
      <c r="CRI142" s="87"/>
      <c r="CRJ142" s="87"/>
      <c r="CRK142" s="87"/>
      <c r="CRL142" s="87"/>
      <c r="CRM142" s="87"/>
      <c r="CRN142" s="87"/>
      <c r="CRO142" s="87"/>
      <c r="CRP142" s="87"/>
      <c r="CRQ142" s="87"/>
      <c r="CRR142" s="87"/>
      <c r="CRS142" s="87"/>
      <c r="CRT142" s="87"/>
      <c r="CRU142" s="87"/>
      <c r="CRV142" s="87"/>
      <c r="CRW142" s="87"/>
      <c r="CRX142" s="87"/>
      <c r="CRY142" s="87"/>
      <c r="CRZ142" s="87"/>
      <c r="CSA142" s="87"/>
      <c r="CSB142" s="87"/>
      <c r="CSC142" s="87"/>
      <c r="CSD142" s="87"/>
      <c r="CSE142" s="87"/>
      <c r="CSF142" s="87"/>
      <c r="CSG142" s="87"/>
      <c r="CSH142" s="87"/>
      <c r="CSI142" s="87"/>
      <c r="CSJ142" s="87"/>
      <c r="CSK142" s="87"/>
      <c r="CSL142" s="87"/>
      <c r="CSM142" s="87"/>
      <c r="CSN142" s="87"/>
      <c r="CSO142" s="87"/>
      <c r="CSP142" s="87"/>
      <c r="CSQ142" s="87"/>
      <c r="CSR142" s="87"/>
      <c r="CSS142" s="87"/>
      <c r="CST142" s="87"/>
      <c r="CSU142" s="87"/>
      <c r="CSV142" s="87"/>
      <c r="CSW142" s="87"/>
      <c r="CSX142" s="87"/>
      <c r="CSY142" s="87"/>
      <c r="CSZ142" s="87"/>
      <c r="CTA142" s="87"/>
      <c r="CTB142" s="87"/>
      <c r="CTC142" s="87"/>
      <c r="CTD142" s="87"/>
      <c r="CTE142" s="87"/>
      <c r="CTF142" s="87"/>
      <c r="CTG142" s="87"/>
      <c r="CTH142" s="87"/>
      <c r="CTI142" s="87"/>
      <c r="CTJ142" s="87"/>
      <c r="CTK142" s="87"/>
      <c r="CTL142" s="87"/>
      <c r="CTM142" s="87"/>
      <c r="CTN142" s="87"/>
      <c r="CTO142" s="87"/>
      <c r="CTP142" s="87"/>
      <c r="CTQ142" s="87"/>
      <c r="CTR142" s="87"/>
      <c r="CTS142" s="87"/>
      <c r="CTT142" s="87"/>
      <c r="CTU142" s="87"/>
      <c r="CTV142" s="87"/>
      <c r="CTW142" s="87"/>
      <c r="CTX142" s="87"/>
      <c r="CTY142" s="87"/>
      <c r="CTZ142" s="87"/>
      <c r="CUA142" s="87"/>
    </row>
    <row r="143" s="1" customFormat="1" spans="1:11">
      <c r="A143" s="2">
        <v>122</v>
      </c>
      <c r="B143" s="40"/>
      <c r="C143" s="88"/>
      <c r="D143" s="89"/>
      <c r="E143" s="42"/>
      <c r="F143" s="90"/>
      <c r="G143" s="90"/>
      <c r="H143" s="90"/>
      <c r="I143" s="2"/>
      <c r="J143" s="97"/>
      <c r="K143" s="3">
        <f t="shared" ref="K143" si="11">+C143</f>
        <v>0</v>
      </c>
    </row>
    <row r="144" s="1" customFormat="1" ht="15" spans="1:11">
      <c r="A144" s="2">
        <v>123</v>
      </c>
      <c r="B144" s="91"/>
      <c r="C144" s="92" t="s">
        <v>124</v>
      </c>
      <c r="D144" s="93"/>
      <c r="E144" s="93"/>
      <c r="F144" s="93"/>
      <c r="G144" s="93"/>
      <c r="H144" s="94">
        <f>+SUM(H145:H234)</f>
        <v>203920</v>
      </c>
      <c r="I144" s="2"/>
      <c r="J144" s="97"/>
      <c r="K144" s="3"/>
    </row>
    <row r="145" s="1" customFormat="1" ht="29.25" customHeight="1" spans="1:11">
      <c r="A145" s="2">
        <v>124</v>
      </c>
      <c r="B145" s="40" t="s">
        <v>125</v>
      </c>
      <c r="C145" s="47" t="s">
        <v>126</v>
      </c>
      <c r="D145" s="45" t="s">
        <v>26</v>
      </c>
      <c r="E145" s="45" t="s">
        <v>29</v>
      </c>
      <c r="F145" s="25">
        <v>1</v>
      </c>
      <c r="G145" s="25">
        <v>11000</v>
      </c>
      <c r="H145" s="41">
        <f>+G145*F145</f>
        <v>11000</v>
      </c>
      <c r="I145" s="98" t="s">
        <v>290</v>
      </c>
      <c r="J145" s="97">
        <v>4269</v>
      </c>
      <c r="K145" s="99"/>
    </row>
    <row r="146" s="1" customFormat="1" ht="14.5" spans="1:11">
      <c r="A146" s="2">
        <v>125</v>
      </c>
      <c r="B146" s="40" t="s">
        <v>128</v>
      </c>
      <c r="C146" s="27" t="s">
        <v>129</v>
      </c>
      <c r="D146" s="29" t="s">
        <v>26</v>
      </c>
      <c r="E146" s="29" t="s">
        <v>29</v>
      </c>
      <c r="F146" s="25">
        <v>3</v>
      </c>
      <c r="G146" s="25">
        <v>500</v>
      </c>
      <c r="H146" s="41">
        <f t="shared" ref="H146" si="12">+G146*F146</f>
        <v>1500</v>
      </c>
      <c r="I146" s="98" t="s">
        <v>290</v>
      </c>
      <c r="J146" s="97">
        <v>4269</v>
      </c>
      <c r="K146" s="99"/>
    </row>
    <row r="147" s="1" customFormat="1" ht="14.5" spans="1:11">
      <c r="A147" s="2">
        <v>126</v>
      </c>
      <c r="B147" s="40" t="s">
        <v>147</v>
      </c>
      <c r="C147" s="27" t="s">
        <v>148</v>
      </c>
      <c r="D147" s="29" t="s">
        <v>26</v>
      </c>
      <c r="E147" s="29" t="s">
        <v>29</v>
      </c>
      <c r="F147" s="29">
        <v>1</v>
      </c>
      <c r="G147" s="29">
        <v>3850</v>
      </c>
      <c r="H147" s="41">
        <f t="shared" ref="H147:H162" si="13">+G147*F147</f>
        <v>3850</v>
      </c>
      <c r="I147" s="98" t="s">
        <v>290</v>
      </c>
      <c r="J147" s="97">
        <v>4269</v>
      </c>
      <c r="K147" s="99"/>
    </row>
    <row r="148" s="1" customFormat="1" ht="14.5" spans="1:11">
      <c r="A148" s="2">
        <v>127</v>
      </c>
      <c r="B148" s="95" t="s">
        <v>130</v>
      </c>
      <c r="C148" s="47" t="s">
        <v>131</v>
      </c>
      <c r="D148" s="45" t="s">
        <v>26</v>
      </c>
      <c r="E148" s="45" t="s">
        <v>132</v>
      </c>
      <c r="F148" s="25">
        <v>2</v>
      </c>
      <c r="G148" s="25">
        <v>1350</v>
      </c>
      <c r="H148" s="41">
        <f t="shared" si="13"/>
        <v>2700</v>
      </c>
      <c r="I148" s="98" t="s">
        <v>290</v>
      </c>
      <c r="J148" s="97">
        <v>4269</v>
      </c>
      <c r="K148" s="99"/>
    </row>
    <row r="149" s="1" customFormat="1" ht="14.5" spans="1:11">
      <c r="A149" s="2">
        <v>128</v>
      </c>
      <c r="B149" s="95" t="s">
        <v>133</v>
      </c>
      <c r="C149" s="47" t="s">
        <v>134</v>
      </c>
      <c r="D149" s="45" t="s">
        <v>26</v>
      </c>
      <c r="E149" s="45" t="s">
        <v>29</v>
      </c>
      <c r="F149" s="25">
        <v>4</v>
      </c>
      <c r="G149" s="25">
        <v>1300</v>
      </c>
      <c r="H149" s="41">
        <f t="shared" si="13"/>
        <v>5200</v>
      </c>
      <c r="I149" s="98" t="s">
        <v>290</v>
      </c>
      <c r="J149" s="97">
        <v>4269</v>
      </c>
      <c r="K149" s="99"/>
    </row>
    <row r="150" s="1" customFormat="1" ht="14.5" spans="1:11">
      <c r="A150" s="2">
        <v>129</v>
      </c>
      <c r="B150" s="40" t="s">
        <v>149</v>
      </c>
      <c r="C150" s="27" t="s">
        <v>150</v>
      </c>
      <c r="D150" s="29" t="s">
        <v>26</v>
      </c>
      <c r="E150" s="29" t="s">
        <v>29</v>
      </c>
      <c r="F150" s="29">
        <v>3</v>
      </c>
      <c r="G150" s="29">
        <v>350</v>
      </c>
      <c r="H150" s="41">
        <f t="shared" si="13"/>
        <v>1050</v>
      </c>
      <c r="I150" s="98" t="s">
        <v>290</v>
      </c>
      <c r="J150" s="97">
        <v>4269</v>
      </c>
      <c r="K150" s="99"/>
    </row>
    <row r="151" s="1" customFormat="1" ht="29" spans="1:11">
      <c r="A151" s="2">
        <v>130</v>
      </c>
      <c r="B151" s="40" t="s">
        <v>151</v>
      </c>
      <c r="C151" s="47" t="s">
        <v>152</v>
      </c>
      <c r="D151" s="45" t="s">
        <v>26</v>
      </c>
      <c r="E151" s="29" t="s">
        <v>29</v>
      </c>
      <c r="F151" s="25">
        <v>3</v>
      </c>
      <c r="G151" s="25">
        <v>1050</v>
      </c>
      <c r="H151" s="41">
        <f t="shared" si="13"/>
        <v>3150</v>
      </c>
      <c r="I151" s="98" t="s">
        <v>290</v>
      </c>
      <c r="J151" s="97">
        <v>4269</v>
      </c>
      <c r="K151" s="99"/>
    </row>
    <row r="152" s="1" customFormat="1" ht="14.5" spans="1:11">
      <c r="A152" s="2">
        <v>131</v>
      </c>
      <c r="B152" s="40">
        <v>39831245</v>
      </c>
      <c r="C152" s="61" t="s">
        <v>127</v>
      </c>
      <c r="D152" s="29" t="s">
        <v>26</v>
      </c>
      <c r="E152" s="29" t="s">
        <v>29</v>
      </c>
      <c r="F152" s="25">
        <v>5</v>
      </c>
      <c r="G152" s="25">
        <v>1480</v>
      </c>
      <c r="H152" s="41">
        <f t="shared" si="13"/>
        <v>7400</v>
      </c>
      <c r="I152" s="98" t="s">
        <v>290</v>
      </c>
      <c r="J152" s="97">
        <v>4269</v>
      </c>
      <c r="K152" s="99"/>
    </row>
    <row r="153" s="1" customFormat="1" ht="14.5" spans="1:11">
      <c r="A153" s="2">
        <v>132</v>
      </c>
      <c r="B153" s="40" t="s">
        <v>128</v>
      </c>
      <c r="C153" s="27" t="s">
        <v>142</v>
      </c>
      <c r="D153" s="29" t="s">
        <v>26</v>
      </c>
      <c r="E153" s="29" t="s">
        <v>29</v>
      </c>
      <c r="F153" s="29">
        <v>40</v>
      </c>
      <c r="G153" s="29">
        <v>140</v>
      </c>
      <c r="H153" s="41">
        <f t="shared" si="13"/>
        <v>5600</v>
      </c>
      <c r="I153" s="98" t="s">
        <v>290</v>
      </c>
      <c r="J153" s="97">
        <v>4269</v>
      </c>
      <c r="K153" s="99"/>
    </row>
    <row r="154" s="1" customFormat="1" ht="14.5" spans="1:11">
      <c r="A154" s="2">
        <v>133</v>
      </c>
      <c r="B154" s="40" t="s">
        <v>143</v>
      </c>
      <c r="C154" s="61" t="s">
        <v>144</v>
      </c>
      <c r="D154" s="29" t="s">
        <v>26</v>
      </c>
      <c r="E154" s="29" t="s">
        <v>29</v>
      </c>
      <c r="F154" s="29">
        <v>2</v>
      </c>
      <c r="G154" s="29">
        <v>950</v>
      </c>
      <c r="H154" s="41">
        <f t="shared" si="13"/>
        <v>1900</v>
      </c>
      <c r="I154" s="98" t="s">
        <v>290</v>
      </c>
      <c r="J154" s="97">
        <v>4269</v>
      </c>
      <c r="K154" s="99"/>
    </row>
    <row r="155" s="1" customFormat="1" ht="14.5" spans="1:11">
      <c r="A155" s="2">
        <v>134</v>
      </c>
      <c r="B155" s="40">
        <v>39513200</v>
      </c>
      <c r="C155" s="27" t="s">
        <v>155</v>
      </c>
      <c r="D155" s="29" t="s">
        <v>26</v>
      </c>
      <c r="E155" s="29" t="s">
        <v>29</v>
      </c>
      <c r="F155" s="29">
        <v>7</v>
      </c>
      <c r="G155" s="29">
        <v>250</v>
      </c>
      <c r="H155" s="41">
        <f t="shared" si="13"/>
        <v>1750</v>
      </c>
      <c r="I155" s="98" t="s">
        <v>290</v>
      </c>
      <c r="J155" s="97">
        <v>4269</v>
      </c>
      <c r="K155" s="99"/>
    </row>
    <row r="156" s="1" customFormat="1" ht="14.5" spans="1:11">
      <c r="A156" s="2">
        <v>135</v>
      </c>
      <c r="B156" s="40">
        <v>33141118</v>
      </c>
      <c r="C156" s="61" t="s">
        <v>156</v>
      </c>
      <c r="D156" s="29" t="s">
        <v>26</v>
      </c>
      <c r="E156" s="29" t="s">
        <v>29</v>
      </c>
      <c r="F156" s="29">
        <v>5</v>
      </c>
      <c r="G156" s="29">
        <v>600</v>
      </c>
      <c r="H156" s="41">
        <f t="shared" si="13"/>
        <v>3000</v>
      </c>
      <c r="I156" s="98" t="s">
        <v>290</v>
      </c>
      <c r="J156" s="97">
        <v>4269</v>
      </c>
      <c r="K156" s="99"/>
    </row>
    <row r="157" s="1" customFormat="1" ht="14.5" spans="1:11">
      <c r="A157" s="2">
        <v>136</v>
      </c>
      <c r="B157" s="40">
        <v>39836000</v>
      </c>
      <c r="C157" s="66" t="s">
        <v>138</v>
      </c>
      <c r="D157" s="42" t="s">
        <v>26</v>
      </c>
      <c r="E157" s="42" t="s">
        <v>29</v>
      </c>
      <c r="F157" s="25">
        <v>4</v>
      </c>
      <c r="G157" s="25">
        <v>900</v>
      </c>
      <c r="H157" s="41">
        <f t="shared" si="13"/>
        <v>3600</v>
      </c>
      <c r="I157" s="98" t="s">
        <v>290</v>
      </c>
      <c r="J157" s="97">
        <v>4269</v>
      </c>
      <c r="K157" s="99"/>
    </row>
    <row r="158" s="1" customFormat="1" ht="14.5" spans="1:11">
      <c r="A158" s="2">
        <v>137</v>
      </c>
      <c r="B158" s="40">
        <v>39221480</v>
      </c>
      <c r="C158" s="47" t="s">
        <v>145</v>
      </c>
      <c r="D158" s="45" t="s">
        <v>26</v>
      </c>
      <c r="E158" s="45" t="s">
        <v>29</v>
      </c>
      <c r="F158" s="25">
        <v>2</v>
      </c>
      <c r="G158" s="25">
        <v>750</v>
      </c>
      <c r="H158" s="41">
        <f t="shared" si="13"/>
        <v>1500</v>
      </c>
      <c r="I158" s="98" t="s">
        <v>290</v>
      </c>
      <c r="J158" s="97">
        <v>4269</v>
      </c>
      <c r="K158" s="99"/>
    </row>
    <row r="159" s="1" customFormat="1" ht="14.5" spans="1:11">
      <c r="A159" s="2">
        <v>138</v>
      </c>
      <c r="B159" s="40">
        <v>39221480</v>
      </c>
      <c r="C159" s="96" t="s">
        <v>141</v>
      </c>
      <c r="D159" s="29" t="s">
        <v>26</v>
      </c>
      <c r="E159" s="29" t="s">
        <v>29</v>
      </c>
      <c r="F159" s="25">
        <v>1</v>
      </c>
      <c r="G159" s="25">
        <v>1470</v>
      </c>
      <c r="H159" s="41">
        <f t="shared" si="13"/>
        <v>1470</v>
      </c>
      <c r="I159" s="98" t="s">
        <v>290</v>
      </c>
      <c r="J159" s="97">
        <v>4269</v>
      </c>
      <c r="K159" s="99"/>
    </row>
    <row r="160" s="1" customFormat="1" ht="14.5" spans="1:11">
      <c r="A160" s="2">
        <v>139</v>
      </c>
      <c r="B160" s="40">
        <v>24961200</v>
      </c>
      <c r="C160" s="43" t="s">
        <v>146</v>
      </c>
      <c r="D160" s="45" t="s">
        <v>26</v>
      </c>
      <c r="E160" s="45" t="s">
        <v>29</v>
      </c>
      <c r="F160" s="25">
        <v>1</v>
      </c>
      <c r="G160" s="25">
        <v>600</v>
      </c>
      <c r="H160" s="41">
        <f t="shared" si="13"/>
        <v>600</v>
      </c>
      <c r="I160" s="98" t="s">
        <v>290</v>
      </c>
      <c r="J160" s="97">
        <v>4269</v>
      </c>
      <c r="K160" s="99"/>
    </row>
    <row r="161" s="1" customFormat="1" ht="14.5" spans="1:11">
      <c r="A161" s="2">
        <v>140</v>
      </c>
      <c r="B161" s="40">
        <v>39831245</v>
      </c>
      <c r="C161" s="61" t="s">
        <v>127</v>
      </c>
      <c r="D161" s="29" t="s">
        <v>26</v>
      </c>
      <c r="E161" s="29" t="s">
        <v>29</v>
      </c>
      <c r="F161" s="25">
        <v>5</v>
      </c>
      <c r="G161" s="25">
        <v>1480</v>
      </c>
      <c r="H161" s="41">
        <f t="shared" si="13"/>
        <v>7400</v>
      </c>
      <c r="I161" s="98" t="s">
        <v>291</v>
      </c>
      <c r="J161" s="97">
        <v>4269</v>
      </c>
      <c r="K161" s="99"/>
    </row>
    <row r="162" s="1" customFormat="1" ht="14.5" spans="1:11">
      <c r="A162" s="2">
        <v>141</v>
      </c>
      <c r="B162" s="40" t="s">
        <v>128</v>
      </c>
      <c r="C162" s="27" t="s">
        <v>129</v>
      </c>
      <c r="D162" s="29" t="s">
        <v>26</v>
      </c>
      <c r="E162" s="29" t="s">
        <v>29</v>
      </c>
      <c r="F162" s="25">
        <v>3</v>
      </c>
      <c r="G162" s="25">
        <v>500</v>
      </c>
      <c r="H162" s="41">
        <f t="shared" si="13"/>
        <v>1500</v>
      </c>
      <c r="I162" s="98" t="s">
        <v>291</v>
      </c>
      <c r="J162" s="97">
        <v>4269</v>
      </c>
      <c r="K162" s="99"/>
    </row>
    <row r="163" s="1" customFormat="1" ht="29" spans="1:11">
      <c r="A163" s="2">
        <v>142</v>
      </c>
      <c r="B163" s="40" t="s">
        <v>151</v>
      </c>
      <c r="C163" s="47" t="s">
        <v>152</v>
      </c>
      <c r="D163" s="45" t="s">
        <v>26</v>
      </c>
      <c r="E163" s="29" t="s">
        <v>29</v>
      </c>
      <c r="F163" s="25">
        <v>2</v>
      </c>
      <c r="G163" s="25">
        <v>1050</v>
      </c>
      <c r="H163" s="41">
        <f t="shared" ref="H163:H167" si="14">+G163*F163</f>
        <v>2100</v>
      </c>
      <c r="I163" s="98" t="s">
        <v>291</v>
      </c>
      <c r="J163" s="97">
        <v>4269</v>
      </c>
      <c r="K163" s="99"/>
    </row>
    <row r="164" s="1" customFormat="1" ht="14.5" spans="1:11">
      <c r="A164" s="2">
        <v>143</v>
      </c>
      <c r="B164" s="40" t="s">
        <v>143</v>
      </c>
      <c r="C164" s="61" t="s">
        <v>144</v>
      </c>
      <c r="D164" s="29" t="s">
        <v>26</v>
      </c>
      <c r="E164" s="29" t="s">
        <v>29</v>
      </c>
      <c r="F164" s="29">
        <v>2</v>
      </c>
      <c r="G164" s="29">
        <v>950</v>
      </c>
      <c r="H164" s="41">
        <f t="shared" si="14"/>
        <v>1900</v>
      </c>
      <c r="I164" s="98" t="s">
        <v>291</v>
      </c>
      <c r="J164" s="97">
        <v>4269</v>
      </c>
      <c r="K164" s="99"/>
    </row>
    <row r="165" s="1" customFormat="1" ht="14.5" spans="1:11">
      <c r="A165" s="2">
        <v>144</v>
      </c>
      <c r="B165" s="40">
        <v>18421160</v>
      </c>
      <c r="C165" s="47" t="s">
        <v>153</v>
      </c>
      <c r="D165" s="45" t="s">
        <v>26</v>
      </c>
      <c r="E165" s="45" t="s">
        <v>154</v>
      </c>
      <c r="F165" s="25">
        <v>10</v>
      </c>
      <c r="G165" s="25">
        <v>380</v>
      </c>
      <c r="H165" s="41">
        <f t="shared" si="14"/>
        <v>3800</v>
      </c>
      <c r="I165" s="98" t="s">
        <v>291</v>
      </c>
      <c r="J165" s="97">
        <v>4269</v>
      </c>
      <c r="K165" s="99"/>
    </row>
    <row r="166" s="1" customFormat="1" ht="14.5" spans="1:11">
      <c r="A166" s="2">
        <v>145</v>
      </c>
      <c r="B166" s="40" t="s">
        <v>157</v>
      </c>
      <c r="C166" s="61" t="s">
        <v>165</v>
      </c>
      <c r="D166" s="29" t="s">
        <v>26</v>
      </c>
      <c r="E166" s="29" t="s">
        <v>29</v>
      </c>
      <c r="F166" s="25">
        <v>1</v>
      </c>
      <c r="G166" s="25">
        <v>2100</v>
      </c>
      <c r="H166" s="41">
        <f t="shared" si="14"/>
        <v>2100</v>
      </c>
      <c r="I166" s="98" t="s">
        <v>291</v>
      </c>
      <c r="J166" s="97">
        <v>4269</v>
      </c>
      <c r="K166" s="99"/>
    </row>
    <row r="167" s="1" customFormat="1" ht="14.5" spans="1:11">
      <c r="A167" s="2">
        <v>146</v>
      </c>
      <c r="B167" s="95" t="s">
        <v>130</v>
      </c>
      <c r="C167" s="47" t="s">
        <v>131</v>
      </c>
      <c r="D167" s="45" t="s">
        <v>26</v>
      </c>
      <c r="E167" s="45" t="s">
        <v>132</v>
      </c>
      <c r="F167" s="25">
        <v>2</v>
      </c>
      <c r="G167" s="25">
        <v>1350</v>
      </c>
      <c r="H167" s="41">
        <f t="shared" si="14"/>
        <v>2700</v>
      </c>
      <c r="I167" s="98" t="s">
        <v>291</v>
      </c>
      <c r="J167" s="97">
        <v>4269</v>
      </c>
      <c r="K167" s="99"/>
    </row>
    <row r="168" s="1" customFormat="1" ht="14.5" spans="1:11">
      <c r="A168" s="2">
        <v>147</v>
      </c>
      <c r="B168" s="40" t="s">
        <v>135</v>
      </c>
      <c r="C168" s="27" t="s">
        <v>136</v>
      </c>
      <c r="D168" s="29" t="s">
        <v>26</v>
      </c>
      <c r="E168" s="29" t="s">
        <v>29</v>
      </c>
      <c r="F168" s="29">
        <v>6</v>
      </c>
      <c r="G168" s="29">
        <v>160</v>
      </c>
      <c r="H168" s="41">
        <f t="shared" ref="H168:H212" si="15">+G168*F168</f>
        <v>960</v>
      </c>
      <c r="I168" s="98" t="s">
        <v>291</v>
      </c>
      <c r="J168" s="97">
        <v>4269</v>
      </c>
      <c r="K168" s="99"/>
    </row>
    <row r="169" s="1" customFormat="1" ht="14.5" spans="1:11">
      <c r="A169" s="2">
        <v>148</v>
      </c>
      <c r="B169" s="40">
        <v>39811300</v>
      </c>
      <c r="C169" s="27" t="s">
        <v>144</v>
      </c>
      <c r="D169" s="29" t="s">
        <v>26</v>
      </c>
      <c r="E169" s="29" t="s">
        <v>29</v>
      </c>
      <c r="F169" s="29">
        <v>5</v>
      </c>
      <c r="G169" s="29">
        <v>750</v>
      </c>
      <c r="H169" s="29">
        <f t="shared" si="15"/>
        <v>3750</v>
      </c>
      <c r="I169" s="100" t="s">
        <v>292</v>
      </c>
      <c r="J169" s="97">
        <v>4267</v>
      </c>
      <c r="K169" s="99"/>
    </row>
    <row r="170" s="1" customFormat="1" ht="14.5" spans="1:11">
      <c r="A170" s="2">
        <v>149</v>
      </c>
      <c r="B170" s="40">
        <v>39831247</v>
      </c>
      <c r="C170" s="27" t="s">
        <v>293</v>
      </c>
      <c r="D170" s="29" t="s">
        <v>26</v>
      </c>
      <c r="E170" s="29" t="s">
        <v>29</v>
      </c>
      <c r="F170" s="29">
        <v>2</v>
      </c>
      <c r="G170" s="29">
        <v>750</v>
      </c>
      <c r="H170" s="29">
        <f t="shared" si="15"/>
        <v>1500</v>
      </c>
      <c r="I170" s="100" t="s">
        <v>292</v>
      </c>
      <c r="J170" s="97">
        <v>4267</v>
      </c>
      <c r="K170" s="99"/>
    </row>
    <row r="171" s="1" customFormat="1" ht="14.5" spans="1:11">
      <c r="A171" s="2">
        <v>150</v>
      </c>
      <c r="B171" s="40">
        <v>39513200</v>
      </c>
      <c r="C171" s="27" t="s">
        <v>155</v>
      </c>
      <c r="D171" s="29" t="s">
        <v>26</v>
      </c>
      <c r="E171" s="29" t="s">
        <v>29</v>
      </c>
      <c r="F171" s="29">
        <v>10</v>
      </c>
      <c r="G171" s="29">
        <v>250</v>
      </c>
      <c r="H171" s="29">
        <f t="shared" si="15"/>
        <v>2500</v>
      </c>
      <c r="I171" s="100" t="s">
        <v>292</v>
      </c>
      <c r="J171" s="97">
        <v>4267</v>
      </c>
      <c r="K171" s="99"/>
    </row>
    <row r="172" s="1" customFormat="1" ht="14.5" spans="1:11">
      <c r="A172" s="2">
        <v>151</v>
      </c>
      <c r="B172" s="40">
        <v>39513200</v>
      </c>
      <c r="C172" s="27" t="s">
        <v>155</v>
      </c>
      <c r="D172" s="29" t="s">
        <v>26</v>
      </c>
      <c r="E172" s="29" t="s">
        <v>29</v>
      </c>
      <c r="F172" s="29">
        <v>2</v>
      </c>
      <c r="G172" s="29">
        <v>110</v>
      </c>
      <c r="H172" s="29">
        <f t="shared" si="15"/>
        <v>220</v>
      </c>
      <c r="I172" s="100" t="s">
        <v>292</v>
      </c>
      <c r="J172" s="97">
        <v>4267</v>
      </c>
      <c r="K172" s="99"/>
    </row>
    <row r="173" s="1" customFormat="1" ht="14.5" spans="1:11">
      <c r="A173" s="2">
        <v>152</v>
      </c>
      <c r="B173" s="40">
        <v>39513200</v>
      </c>
      <c r="C173" s="27" t="s">
        <v>155</v>
      </c>
      <c r="D173" s="29" t="s">
        <v>26</v>
      </c>
      <c r="E173" s="29" t="s">
        <v>29</v>
      </c>
      <c r="F173" s="29">
        <v>12</v>
      </c>
      <c r="G173" s="29">
        <v>450</v>
      </c>
      <c r="H173" s="29">
        <f t="shared" si="15"/>
        <v>5400</v>
      </c>
      <c r="I173" s="100" t="s">
        <v>292</v>
      </c>
      <c r="J173" s="97">
        <v>4267</v>
      </c>
      <c r="K173" s="99"/>
    </row>
    <row r="174" s="1" customFormat="1" ht="14.5" spans="1:11">
      <c r="A174" s="2">
        <v>153</v>
      </c>
      <c r="B174" s="40">
        <v>39513200</v>
      </c>
      <c r="C174" s="27" t="s">
        <v>155</v>
      </c>
      <c r="D174" s="29" t="s">
        <v>26</v>
      </c>
      <c r="E174" s="29" t="s">
        <v>29</v>
      </c>
      <c r="F174" s="29">
        <v>10</v>
      </c>
      <c r="G174" s="29">
        <v>270</v>
      </c>
      <c r="H174" s="29">
        <f t="shared" si="15"/>
        <v>2700</v>
      </c>
      <c r="I174" s="100" t="s">
        <v>292</v>
      </c>
      <c r="J174" s="97">
        <v>4267</v>
      </c>
      <c r="K174" s="99"/>
    </row>
    <row r="175" s="1" customFormat="1" ht="14.5" spans="1:11">
      <c r="A175" s="2">
        <v>154</v>
      </c>
      <c r="B175" s="40">
        <v>39513200</v>
      </c>
      <c r="C175" s="27" t="s">
        <v>155</v>
      </c>
      <c r="D175" s="29" t="s">
        <v>26</v>
      </c>
      <c r="E175" s="29" t="s">
        <v>29</v>
      </c>
      <c r="F175" s="29">
        <v>4</v>
      </c>
      <c r="G175" s="29">
        <v>850</v>
      </c>
      <c r="H175" s="29">
        <f t="shared" si="15"/>
        <v>3400</v>
      </c>
      <c r="I175" s="100" t="s">
        <v>292</v>
      </c>
      <c r="J175" s="97">
        <v>4267</v>
      </c>
      <c r="K175" s="99"/>
    </row>
    <row r="176" s="1" customFormat="1" ht="14.5" spans="1:11">
      <c r="A176" s="2">
        <v>155</v>
      </c>
      <c r="B176" s="40">
        <v>39513200</v>
      </c>
      <c r="C176" s="27" t="s">
        <v>155</v>
      </c>
      <c r="D176" s="29" t="s">
        <v>26</v>
      </c>
      <c r="E176" s="29" t="s">
        <v>29</v>
      </c>
      <c r="F176" s="29">
        <v>2</v>
      </c>
      <c r="G176" s="29">
        <v>750</v>
      </c>
      <c r="H176" s="29">
        <f t="shared" si="15"/>
        <v>1500</v>
      </c>
      <c r="I176" s="100" t="s">
        <v>292</v>
      </c>
      <c r="J176" s="97">
        <v>4267</v>
      </c>
      <c r="K176" s="99"/>
    </row>
    <row r="177" s="1" customFormat="1" ht="14.5" spans="1:11">
      <c r="A177" s="2">
        <v>156</v>
      </c>
      <c r="B177" s="40">
        <v>39513200</v>
      </c>
      <c r="C177" s="27" t="s">
        <v>155</v>
      </c>
      <c r="D177" s="29" t="s">
        <v>26</v>
      </c>
      <c r="E177" s="29" t="s">
        <v>29</v>
      </c>
      <c r="F177" s="29">
        <v>1</v>
      </c>
      <c r="G177" s="29">
        <v>340</v>
      </c>
      <c r="H177" s="29">
        <f t="shared" si="15"/>
        <v>340</v>
      </c>
      <c r="I177" s="100" t="s">
        <v>292</v>
      </c>
      <c r="J177" s="97">
        <v>4267</v>
      </c>
      <c r="K177" s="99"/>
    </row>
    <row r="178" s="1" customFormat="1" ht="14.5" spans="1:11">
      <c r="A178" s="2">
        <v>157</v>
      </c>
      <c r="B178" s="40">
        <v>39812410</v>
      </c>
      <c r="C178" s="27" t="s">
        <v>294</v>
      </c>
      <c r="D178" s="29" t="s">
        <v>26</v>
      </c>
      <c r="E178" s="29" t="s">
        <v>29</v>
      </c>
      <c r="F178" s="29">
        <v>1</v>
      </c>
      <c r="G178" s="29">
        <v>1190</v>
      </c>
      <c r="H178" s="29">
        <f t="shared" si="15"/>
        <v>1190</v>
      </c>
      <c r="I178" s="100" t="s">
        <v>292</v>
      </c>
      <c r="J178" s="97">
        <v>4267</v>
      </c>
      <c r="K178" s="99"/>
    </row>
    <row r="179" s="1" customFormat="1" ht="14.5" spans="1:11">
      <c r="A179" s="2">
        <v>158</v>
      </c>
      <c r="B179" s="40">
        <v>33141118</v>
      </c>
      <c r="C179" s="27" t="s">
        <v>156</v>
      </c>
      <c r="D179" s="29" t="s">
        <v>26</v>
      </c>
      <c r="E179" s="29" t="s">
        <v>29</v>
      </c>
      <c r="F179" s="29">
        <v>4</v>
      </c>
      <c r="G179" s="29">
        <v>350</v>
      </c>
      <c r="H179" s="29">
        <f t="shared" si="15"/>
        <v>1400</v>
      </c>
      <c r="I179" s="100" t="s">
        <v>292</v>
      </c>
      <c r="J179" s="97">
        <v>4267</v>
      </c>
      <c r="K179" s="99"/>
    </row>
    <row r="180" s="1" customFormat="1" ht="14.5" spans="1:11">
      <c r="A180" s="2">
        <v>159</v>
      </c>
      <c r="B180" s="40">
        <v>33141118</v>
      </c>
      <c r="C180" s="27" t="s">
        <v>156</v>
      </c>
      <c r="D180" s="29" t="s">
        <v>26</v>
      </c>
      <c r="E180" s="29" t="s">
        <v>29</v>
      </c>
      <c r="F180" s="29">
        <v>1</v>
      </c>
      <c r="G180" s="29">
        <v>650</v>
      </c>
      <c r="H180" s="29">
        <f t="shared" si="15"/>
        <v>650</v>
      </c>
      <c r="I180" s="100" t="s">
        <v>292</v>
      </c>
      <c r="J180" s="97">
        <v>4267</v>
      </c>
      <c r="K180" s="99"/>
    </row>
    <row r="181" s="1" customFormat="1" ht="14.5" spans="1:11">
      <c r="A181" s="2">
        <v>160</v>
      </c>
      <c r="B181" s="40">
        <v>39831241</v>
      </c>
      <c r="C181" s="27" t="s">
        <v>295</v>
      </c>
      <c r="D181" s="29" t="s">
        <v>26</v>
      </c>
      <c r="E181" s="29" t="s">
        <v>29</v>
      </c>
      <c r="F181" s="29">
        <v>2</v>
      </c>
      <c r="G181" s="29">
        <v>690</v>
      </c>
      <c r="H181" s="29">
        <f t="shared" si="15"/>
        <v>1380</v>
      </c>
      <c r="I181" s="100" t="s">
        <v>292</v>
      </c>
      <c r="J181" s="97">
        <v>4267</v>
      </c>
      <c r="K181" s="99"/>
    </row>
    <row r="182" s="1" customFormat="1" ht="14.5" spans="1:11">
      <c r="A182" s="2">
        <v>161</v>
      </c>
      <c r="B182" s="40">
        <v>39831280</v>
      </c>
      <c r="C182" s="27" t="s">
        <v>296</v>
      </c>
      <c r="D182" s="29" t="s">
        <v>26</v>
      </c>
      <c r="E182" s="29" t="s">
        <v>29</v>
      </c>
      <c r="F182" s="29">
        <v>4</v>
      </c>
      <c r="G182" s="29">
        <v>490</v>
      </c>
      <c r="H182" s="29">
        <f t="shared" si="15"/>
        <v>1960</v>
      </c>
      <c r="I182" s="100" t="s">
        <v>292</v>
      </c>
      <c r="J182" s="97">
        <v>4267</v>
      </c>
      <c r="K182" s="99"/>
    </row>
    <row r="183" s="1" customFormat="1" ht="14.5" spans="1:11">
      <c r="A183" s="2">
        <v>162</v>
      </c>
      <c r="B183" s="40">
        <v>39831240</v>
      </c>
      <c r="C183" s="27" t="s">
        <v>297</v>
      </c>
      <c r="D183" s="29" t="s">
        <v>26</v>
      </c>
      <c r="E183" s="29" t="s">
        <v>29</v>
      </c>
      <c r="F183" s="29">
        <v>3</v>
      </c>
      <c r="G183" s="29">
        <v>220</v>
      </c>
      <c r="H183" s="29">
        <f t="shared" si="15"/>
        <v>660</v>
      </c>
      <c r="I183" s="100" t="s">
        <v>292</v>
      </c>
      <c r="J183" s="97">
        <v>4267</v>
      </c>
      <c r="K183" s="99"/>
    </row>
    <row r="184" s="1" customFormat="1" ht="14.5" spans="1:11">
      <c r="A184" s="2">
        <v>163</v>
      </c>
      <c r="B184" s="40">
        <v>39831240</v>
      </c>
      <c r="C184" s="27" t="s">
        <v>298</v>
      </c>
      <c r="D184" s="29" t="s">
        <v>26</v>
      </c>
      <c r="E184" s="29" t="s">
        <v>29</v>
      </c>
      <c r="F184" s="29">
        <v>1</v>
      </c>
      <c r="G184" s="29">
        <v>260</v>
      </c>
      <c r="H184" s="29">
        <f t="shared" si="15"/>
        <v>260</v>
      </c>
      <c r="I184" s="100" t="s">
        <v>292</v>
      </c>
      <c r="J184" s="97">
        <v>4267</v>
      </c>
      <c r="K184" s="99"/>
    </row>
    <row r="185" s="1" customFormat="1" ht="14.5" spans="1:11">
      <c r="A185" s="2">
        <v>164</v>
      </c>
      <c r="B185" s="40" t="s">
        <v>128</v>
      </c>
      <c r="C185" s="27" t="s">
        <v>142</v>
      </c>
      <c r="D185" s="29" t="s">
        <v>26</v>
      </c>
      <c r="E185" s="29" t="s">
        <v>29</v>
      </c>
      <c r="F185" s="29">
        <v>24</v>
      </c>
      <c r="G185" s="29">
        <v>100</v>
      </c>
      <c r="H185" s="29">
        <f t="shared" si="15"/>
        <v>2400</v>
      </c>
      <c r="I185" s="100" t="s">
        <v>292</v>
      </c>
      <c r="J185" s="97">
        <v>4267</v>
      </c>
      <c r="K185" s="99"/>
    </row>
    <row r="186" s="1" customFormat="1" ht="14.5" spans="1:11">
      <c r="A186" s="2">
        <v>165</v>
      </c>
      <c r="B186" s="40">
        <v>39221480</v>
      </c>
      <c r="C186" s="27" t="s">
        <v>141</v>
      </c>
      <c r="D186" s="29" t="s">
        <v>26</v>
      </c>
      <c r="E186" s="29" t="s">
        <v>29</v>
      </c>
      <c r="F186" s="29">
        <v>1</v>
      </c>
      <c r="G186" s="29">
        <v>1100</v>
      </c>
      <c r="H186" s="29">
        <f t="shared" si="15"/>
        <v>1100</v>
      </c>
      <c r="I186" s="100" t="s">
        <v>292</v>
      </c>
      <c r="J186" s="97">
        <v>4267</v>
      </c>
      <c r="K186" s="99"/>
    </row>
    <row r="187" s="1" customFormat="1" ht="14.5" spans="1:11">
      <c r="A187" s="2">
        <v>166</v>
      </c>
      <c r="B187" s="40">
        <v>39221420</v>
      </c>
      <c r="C187" s="27" t="s">
        <v>299</v>
      </c>
      <c r="D187" s="29" t="s">
        <v>26</v>
      </c>
      <c r="E187" s="29" t="s">
        <v>29</v>
      </c>
      <c r="F187" s="29">
        <v>1</v>
      </c>
      <c r="G187" s="29">
        <v>880</v>
      </c>
      <c r="H187" s="29">
        <f t="shared" si="15"/>
        <v>880</v>
      </c>
      <c r="I187" s="100" t="s">
        <v>292</v>
      </c>
      <c r="J187" s="97">
        <v>4267</v>
      </c>
      <c r="K187" s="99"/>
    </row>
    <row r="188" s="1" customFormat="1" ht="14.5" spans="1:11">
      <c r="A188" s="2">
        <v>167</v>
      </c>
      <c r="B188" s="40">
        <v>39831245</v>
      </c>
      <c r="C188" s="27" t="s">
        <v>300</v>
      </c>
      <c r="D188" s="29" t="s">
        <v>26</v>
      </c>
      <c r="E188" s="29" t="s">
        <v>29</v>
      </c>
      <c r="F188" s="29">
        <v>1</v>
      </c>
      <c r="G188" s="29">
        <v>2000</v>
      </c>
      <c r="H188" s="29">
        <f t="shared" si="15"/>
        <v>2000</v>
      </c>
      <c r="I188" s="100" t="s">
        <v>292</v>
      </c>
      <c r="J188" s="97">
        <v>4267</v>
      </c>
      <c r="K188" s="99"/>
    </row>
    <row r="189" s="1" customFormat="1" ht="14.5" spans="1:11">
      <c r="A189" s="2">
        <v>168</v>
      </c>
      <c r="B189" s="40">
        <v>39831245</v>
      </c>
      <c r="C189" s="27" t="s">
        <v>300</v>
      </c>
      <c r="D189" s="29" t="s">
        <v>26</v>
      </c>
      <c r="E189" s="29" t="s">
        <v>29</v>
      </c>
      <c r="F189" s="29">
        <v>1</v>
      </c>
      <c r="G189" s="29">
        <v>460</v>
      </c>
      <c r="H189" s="29">
        <f t="shared" si="15"/>
        <v>460</v>
      </c>
      <c r="I189" s="100" t="s">
        <v>292</v>
      </c>
      <c r="J189" s="97">
        <v>4267</v>
      </c>
      <c r="K189" s="99"/>
    </row>
    <row r="190" s="1" customFormat="1" ht="14.5" spans="1:11">
      <c r="A190" s="2">
        <v>169</v>
      </c>
      <c r="B190" s="40">
        <v>39831283</v>
      </c>
      <c r="C190" s="27" t="s">
        <v>301</v>
      </c>
      <c r="D190" s="29" t="s">
        <v>26</v>
      </c>
      <c r="E190" s="29" t="s">
        <v>29</v>
      </c>
      <c r="F190" s="29">
        <v>1</v>
      </c>
      <c r="G190" s="29">
        <v>450</v>
      </c>
      <c r="H190" s="29">
        <f t="shared" si="15"/>
        <v>450</v>
      </c>
      <c r="I190" s="100" t="s">
        <v>292</v>
      </c>
      <c r="J190" s="97">
        <v>4267</v>
      </c>
      <c r="K190" s="99"/>
    </row>
    <row r="191" s="1" customFormat="1" ht="14.5" spans="1:11">
      <c r="A191" s="2">
        <v>170</v>
      </c>
      <c r="B191" s="40">
        <v>39221490</v>
      </c>
      <c r="C191" s="27" t="s">
        <v>302</v>
      </c>
      <c r="D191" s="29" t="s">
        <v>26</v>
      </c>
      <c r="E191" s="29" t="s">
        <v>29</v>
      </c>
      <c r="F191" s="29">
        <v>1</v>
      </c>
      <c r="G191" s="29">
        <v>220</v>
      </c>
      <c r="H191" s="29">
        <f t="shared" si="15"/>
        <v>220</v>
      </c>
      <c r="I191" s="100" t="s">
        <v>292</v>
      </c>
      <c r="J191" s="97">
        <v>4267</v>
      </c>
      <c r="K191" s="99"/>
    </row>
    <row r="192" s="1" customFormat="1" ht="14.5" spans="1:11">
      <c r="A192" s="2">
        <v>171</v>
      </c>
      <c r="B192" s="40">
        <v>39221490</v>
      </c>
      <c r="C192" s="27" t="s">
        <v>303</v>
      </c>
      <c r="D192" s="29" t="s">
        <v>26</v>
      </c>
      <c r="E192" s="29" t="s">
        <v>29</v>
      </c>
      <c r="F192" s="29">
        <v>1</v>
      </c>
      <c r="G192" s="29">
        <v>140</v>
      </c>
      <c r="H192" s="29">
        <f t="shared" si="15"/>
        <v>140</v>
      </c>
      <c r="I192" s="100" t="s">
        <v>292</v>
      </c>
      <c r="J192" s="97">
        <v>4267</v>
      </c>
      <c r="K192" s="99"/>
    </row>
    <row r="193" s="1" customFormat="1" ht="14.5" spans="1:11">
      <c r="A193" s="2">
        <v>172</v>
      </c>
      <c r="B193" s="40">
        <v>39831283</v>
      </c>
      <c r="C193" s="27" t="s">
        <v>304</v>
      </c>
      <c r="D193" s="29" t="s">
        <v>26</v>
      </c>
      <c r="E193" s="29" t="s">
        <v>29</v>
      </c>
      <c r="F193" s="29">
        <v>7</v>
      </c>
      <c r="G193" s="29">
        <v>1120</v>
      </c>
      <c r="H193" s="29">
        <f t="shared" si="15"/>
        <v>7840</v>
      </c>
      <c r="I193" s="100" t="s">
        <v>292</v>
      </c>
      <c r="J193" s="97">
        <v>4267</v>
      </c>
      <c r="K193" s="99"/>
    </row>
    <row r="194" s="1" customFormat="1" ht="14.5" spans="1:11">
      <c r="A194" s="2">
        <v>173</v>
      </c>
      <c r="B194" s="40">
        <v>39221500</v>
      </c>
      <c r="C194" s="27" t="s">
        <v>305</v>
      </c>
      <c r="D194" s="29" t="s">
        <v>26</v>
      </c>
      <c r="E194" s="29" t="s">
        <v>29</v>
      </c>
      <c r="F194" s="29">
        <v>4</v>
      </c>
      <c r="G194" s="29">
        <v>100</v>
      </c>
      <c r="H194" s="29">
        <f t="shared" si="15"/>
        <v>400</v>
      </c>
      <c r="I194" s="100" t="s">
        <v>292</v>
      </c>
      <c r="J194" s="97">
        <v>4267</v>
      </c>
      <c r="K194" s="99"/>
    </row>
    <row r="195" s="1" customFormat="1" ht="14.5" spans="1:11">
      <c r="A195" s="2">
        <v>174</v>
      </c>
      <c r="B195" s="40">
        <v>39221490</v>
      </c>
      <c r="C195" s="27" t="s">
        <v>303</v>
      </c>
      <c r="D195" s="29" t="s">
        <v>26</v>
      </c>
      <c r="E195" s="29" t="s">
        <v>29</v>
      </c>
      <c r="F195" s="29">
        <v>1</v>
      </c>
      <c r="G195" s="29">
        <v>120</v>
      </c>
      <c r="H195" s="29">
        <f t="shared" si="15"/>
        <v>120</v>
      </c>
      <c r="I195" s="100" t="s">
        <v>292</v>
      </c>
      <c r="J195" s="97">
        <v>4267</v>
      </c>
      <c r="K195" s="99"/>
    </row>
    <row r="196" s="1" customFormat="1" ht="14.5" spans="1:11">
      <c r="A196" s="2">
        <v>175</v>
      </c>
      <c r="B196" s="40">
        <v>39831283</v>
      </c>
      <c r="C196" s="27" t="s">
        <v>304</v>
      </c>
      <c r="D196" s="29" t="s">
        <v>26</v>
      </c>
      <c r="E196" s="29" t="s">
        <v>29</v>
      </c>
      <c r="F196" s="29">
        <v>2</v>
      </c>
      <c r="G196" s="29">
        <v>300</v>
      </c>
      <c r="H196" s="29">
        <f t="shared" si="15"/>
        <v>600</v>
      </c>
      <c r="I196" s="100" t="s">
        <v>292</v>
      </c>
      <c r="J196" s="97">
        <v>4267</v>
      </c>
      <c r="K196" s="99"/>
    </row>
    <row r="197" s="1" customFormat="1" ht="14.5" spans="1:11">
      <c r="A197" s="2">
        <v>176</v>
      </c>
      <c r="B197" s="40">
        <v>39831283</v>
      </c>
      <c r="C197" s="27" t="s">
        <v>304</v>
      </c>
      <c r="D197" s="29" t="s">
        <v>26</v>
      </c>
      <c r="E197" s="29" t="s">
        <v>29</v>
      </c>
      <c r="F197" s="29">
        <v>4</v>
      </c>
      <c r="G197" s="29">
        <v>210</v>
      </c>
      <c r="H197" s="29">
        <f t="shared" si="15"/>
        <v>840</v>
      </c>
      <c r="I197" s="100" t="s">
        <v>292</v>
      </c>
      <c r="J197" s="97">
        <v>4267</v>
      </c>
      <c r="K197" s="99"/>
    </row>
    <row r="198" s="1" customFormat="1" ht="14.5" spans="1:11">
      <c r="A198" s="2">
        <v>177</v>
      </c>
      <c r="B198" s="40">
        <v>39831280</v>
      </c>
      <c r="C198" s="27" t="s">
        <v>306</v>
      </c>
      <c r="D198" s="29" t="s">
        <v>26</v>
      </c>
      <c r="E198" s="29" t="s">
        <v>29</v>
      </c>
      <c r="F198" s="29">
        <v>1</v>
      </c>
      <c r="G198" s="29">
        <v>530</v>
      </c>
      <c r="H198" s="29">
        <f t="shared" si="15"/>
        <v>530</v>
      </c>
      <c r="I198" s="100" t="s">
        <v>292</v>
      </c>
      <c r="J198" s="97">
        <v>4267</v>
      </c>
      <c r="K198" s="99"/>
    </row>
    <row r="199" s="1" customFormat="1" ht="14.5" spans="1:11">
      <c r="A199" s="2">
        <v>178</v>
      </c>
      <c r="B199" s="40">
        <v>39831280</v>
      </c>
      <c r="C199" s="27" t="s">
        <v>307</v>
      </c>
      <c r="D199" s="29" t="s">
        <v>26</v>
      </c>
      <c r="E199" s="29" t="s">
        <v>29</v>
      </c>
      <c r="F199" s="29">
        <v>2</v>
      </c>
      <c r="G199" s="29">
        <v>820</v>
      </c>
      <c r="H199" s="29">
        <f t="shared" si="15"/>
        <v>1640</v>
      </c>
      <c r="I199" s="100" t="s">
        <v>292</v>
      </c>
      <c r="J199" s="97">
        <v>4267</v>
      </c>
      <c r="K199" s="99"/>
    </row>
    <row r="200" s="1" customFormat="1" ht="14.5" spans="1:11">
      <c r="A200" s="2">
        <v>179</v>
      </c>
      <c r="B200" s="40">
        <v>39831280</v>
      </c>
      <c r="C200" s="27" t="s">
        <v>308</v>
      </c>
      <c r="D200" s="29" t="s">
        <v>26</v>
      </c>
      <c r="E200" s="29" t="s">
        <v>29</v>
      </c>
      <c r="F200" s="29">
        <v>2</v>
      </c>
      <c r="G200" s="29">
        <v>460</v>
      </c>
      <c r="H200" s="29">
        <f t="shared" si="15"/>
        <v>920</v>
      </c>
      <c r="I200" s="100" t="s">
        <v>292</v>
      </c>
      <c r="J200" s="97">
        <v>4267</v>
      </c>
      <c r="K200" s="99"/>
    </row>
    <row r="201" s="1" customFormat="1" ht="14.5" spans="1:11">
      <c r="A201" s="2">
        <v>180</v>
      </c>
      <c r="B201" s="40">
        <v>39831247</v>
      </c>
      <c r="C201" s="27" t="s">
        <v>309</v>
      </c>
      <c r="D201" s="29" t="s">
        <v>26</v>
      </c>
      <c r="E201" s="29" t="s">
        <v>29</v>
      </c>
      <c r="F201" s="29">
        <v>3</v>
      </c>
      <c r="G201" s="29">
        <v>380</v>
      </c>
      <c r="H201" s="29">
        <f t="shared" si="15"/>
        <v>1140</v>
      </c>
      <c r="I201" s="100" t="s">
        <v>292</v>
      </c>
      <c r="J201" s="97">
        <v>4267</v>
      </c>
      <c r="K201" s="99"/>
    </row>
    <row r="202" s="1" customFormat="1" ht="14.5" spans="1:11">
      <c r="A202" s="2">
        <v>181</v>
      </c>
      <c r="B202" s="40">
        <v>39831247</v>
      </c>
      <c r="C202" s="27" t="s">
        <v>310</v>
      </c>
      <c r="D202" s="29" t="s">
        <v>26</v>
      </c>
      <c r="E202" s="29" t="s">
        <v>29</v>
      </c>
      <c r="F202" s="29">
        <v>4</v>
      </c>
      <c r="G202" s="29">
        <v>690</v>
      </c>
      <c r="H202" s="29">
        <f t="shared" si="15"/>
        <v>2760</v>
      </c>
      <c r="I202" s="100" t="s">
        <v>292</v>
      </c>
      <c r="J202" s="97">
        <v>4267</v>
      </c>
      <c r="K202" s="99"/>
    </row>
    <row r="203" s="1" customFormat="1" ht="14.5" spans="1:11">
      <c r="A203" s="2">
        <v>182</v>
      </c>
      <c r="B203" s="40">
        <v>39836000</v>
      </c>
      <c r="C203" s="27" t="s">
        <v>138</v>
      </c>
      <c r="D203" s="29" t="s">
        <v>26</v>
      </c>
      <c r="E203" s="29" t="s">
        <v>29</v>
      </c>
      <c r="F203" s="29">
        <v>5</v>
      </c>
      <c r="G203" s="29">
        <v>1000</v>
      </c>
      <c r="H203" s="29">
        <f t="shared" si="15"/>
        <v>5000</v>
      </c>
      <c r="I203" s="100" t="s">
        <v>292</v>
      </c>
      <c r="J203" s="97">
        <v>4267</v>
      </c>
      <c r="K203" s="99"/>
    </row>
    <row r="204" s="1" customFormat="1" ht="14.5" spans="1:11">
      <c r="A204" s="2">
        <v>183</v>
      </c>
      <c r="B204" s="40">
        <v>39224331</v>
      </c>
      <c r="C204" s="27" t="s">
        <v>311</v>
      </c>
      <c r="D204" s="29" t="s">
        <v>26</v>
      </c>
      <c r="E204" s="29" t="s">
        <v>29</v>
      </c>
      <c r="F204" s="29">
        <v>1</v>
      </c>
      <c r="G204" s="29">
        <v>2000</v>
      </c>
      <c r="H204" s="29">
        <f t="shared" si="15"/>
        <v>2000</v>
      </c>
      <c r="I204" s="100" t="s">
        <v>292</v>
      </c>
      <c r="J204" s="97">
        <v>4267</v>
      </c>
      <c r="K204" s="99"/>
    </row>
    <row r="205" s="1" customFormat="1" ht="14.5" spans="1:11">
      <c r="A205" s="2">
        <v>184</v>
      </c>
      <c r="B205" s="40">
        <v>39224331</v>
      </c>
      <c r="C205" s="27" t="s">
        <v>312</v>
      </c>
      <c r="D205" s="29" t="s">
        <v>26</v>
      </c>
      <c r="E205" s="29" t="s">
        <v>29</v>
      </c>
      <c r="F205" s="29">
        <v>1</v>
      </c>
      <c r="G205" s="29">
        <v>2500</v>
      </c>
      <c r="H205" s="29">
        <f t="shared" si="15"/>
        <v>2500</v>
      </c>
      <c r="I205" s="100" t="s">
        <v>292</v>
      </c>
      <c r="J205" s="97">
        <v>4267</v>
      </c>
      <c r="K205" s="99"/>
    </row>
    <row r="206" s="1" customFormat="1" ht="14.5" spans="1:11">
      <c r="A206" s="2">
        <v>185</v>
      </c>
      <c r="B206" s="40">
        <v>39831281</v>
      </c>
      <c r="C206" s="27" t="s">
        <v>313</v>
      </c>
      <c r="D206" s="29" t="s">
        <v>26</v>
      </c>
      <c r="E206" s="29" t="s">
        <v>29</v>
      </c>
      <c r="F206" s="29">
        <v>2</v>
      </c>
      <c r="G206" s="29">
        <v>490</v>
      </c>
      <c r="H206" s="29">
        <f t="shared" si="15"/>
        <v>980</v>
      </c>
      <c r="I206" s="100" t="s">
        <v>292</v>
      </c>
      <c r="J206" s="97">
        <v>4267</v>
      </c>
      <c r="K206" s="99"/>
    </row>
    <row r="207" s="1" customFormat="1" ht="14.5" spans="1:11">
      <c r="A207" s="2">
        <v>186</v>
      </c>
      <c r="B207" s="40">
        <v>39831282</v>
      </c>
      <c r="C207" s="27" t="s">
        <v>314</v>
      </c>
      <c r="D207" s="29" t="s">
        <v>26</v>
      </c>
      <c r="E207" s="29" t="s">
        <v>29</v>
      </c>
      <c r="F207" s="29">
        <v>1</v>
      </c>
      <c r="G207" s="29">
        <v>1050</v>
      </c>
      <c r="H207" s="29">
        <f t="shared" si="15"/>
        <v>1050</v>
      </c>
      <c r="I207" s="100" t="s">
        <v>292</v>
      </c>
      <c r="J207" s="97">
        <v>4267</v>
      </c>
      <c r="K207" s="99"/>
    </row>
    <row r="208" s="1" customFormat="1" ht="14.5" spans="1:11">
      <c r="A208" s="2">
        <v>187</v>
      </c>
      <c r="B208" s="40">
        <v>39831247</v>
      </c>
      <c r="C208" s="27" t="s">
        <v>293</v>
      </c>
      <c r="D208" s="29" t="s">
        <v>26</v>
      </c>
      <c r="E208" s="29" t="s">
        <v>29</v>
      </c>
      <c r="F208" s="29">
        <v>1</v>
      </c>
      <c r="G208" s="29">
        <v>1250</v>
      </c>
      <c r="H208" s="29">
        <f t="shared" si="15"/>
        <v>1250</v>
      </c>
      <c r="I208" s="100" t="s">
        <v>292</v>
      </c>
      <c r="J208" s="97">
        <v>4267</v>
      </c>
      <c r="K208" s="99"/>
    </row>
    <row r="209" s="1" customFormat="1" ht="14.5" spans="1:11">
      <c r="A209" s="2">
        <v>188</v>
      </c>
      <c r="B209" s="40">
        <v>39831240</v>
      </c>
      <c r="C209" s="27" t="s">
        <v>315</v>
      </c>
      <c r="D209" s="29" t="s">
        <v>26</v>
      </c>
      <c r="E209" s="29" t="s">
        <v>29</v>
      </c>
      <c r="F209" s="29">
        <v>2</v>
      </c>
      <c r="G209" s="29">
        <v>700</v>
      </c>
      <c r="H209" s="29">
        <f t="shared" si="15"/>
        <v>1400</v>
      </c>
      <c r="I209" s="100" t="s">
        <v>292</v>
      </c>
      <c r="J209" s="97">
        <v>4267</v>
      </c>
      <c r="K209" s="99"/>
    </row>
    <row r="210" s="1" customFormat="1" ht="14.5" spans="1:11">
      <c r="A210" s="2">
        <v>189</v>
      </c>
      <c r="B210" s="40">
        <v>39831280</v>
      </c>
      <c r="C210" s="27" t="s">
        <v>308</v>
      </c>
      <c r="D210" s="29" t="s">
        <v>26</v>
      </c>
      <c r="E210" s="29" t="s">
        <v>29</v>
      </c>
      <c r="F210" s="29">
        <v>1</v>
      </c>
      <c r="G210" s="29">
        <v>420</v>
      </c>
      <c r="H210" s="29">
        <f t="shared" si="15"/>
        <v>420</v>
      </c>
      <c r="I210" s="100" t="s">
        <v>292</v>
      </c>
      <c r="J210" s="97">
        <v>4267</v>
      </c>
      <c r="K210" s="99"/>
    </row>
    <row r="211" s="1" customFormat="1" ht="14.5" spans="1:11">
      <c r="A211" s="2">
        <v>190</v>
      </c>
      <c r="B211" s="40" t="s">
        <v>128</v>
      </c>
      <c r="C211" s="27" t="s">
        <v>129</v>
      </c>
      <c r="D211" s="29" t="s">
        <v>26</v>
      </c>
      <c r="E211" s="29" t="s">
        <v>29</v>
      </c>
      <c r="F211" s="25">
        <v>4</v>
      </c>
      <c r="G211" s="25">
        <v>500</v>
      </c>
      <c r="H211" s="41">
        <f t="shared" si="15"/>
        <v>2000</v>
      </c>
      <c r="I211" s="2"/>
      <c r="J211" s="97">
        <v>4267</v>
      </c>
      <c r="K211" s="99"/>
    </row>
    <row r="212" s="1" customFormat="1" ht="14.5" spans="1:11">
      <c r="A212" s="2">
        <v>191</v>
      </c>
      <c r="B212" s="40" t="s">
        <v>147</v>
      </c>
      <c r="C212" s="27" t="s">
        <v>148</v>
      </c>
      <c r="D212" s="29" t="s">
        <v>26</v>
      </c>
      <c r="E212" s="29" t="s">
        <v>29</v>
      </c>
      <c r="F212" s="29">
        <v>1</v>
      </c>
      <c r="G212" s="29">
        <v>3850</v>
      </c>
      <c r="H212" s="41">
        <f t="shared" si="15"/>
        <v>3850</v>
      </c>
      <c r="I212" s="2"/>
      <c r="J212" s="97">
        <v>4267</v>
      </c>
      <c r="K212" s="99"/>
    </row>
    <row r="213" s="1" customFormat="1" ht="14.5" spans="1:11">
      <c r="A213" s="2">
        <v>192</v>
      </c>
      <c r="B213" s="95" t="s">
        <v>130</v>
      </c>
      <c r="C213" s="47" t="s">
        <v>131</v>
      </c>
      <c r="D213" s="45" t="s">
        <v>26</v>
      </c>
      <c r="E213" s="45" t="s">
        <v>132</v>
      </c>
      <c r="F213" s="25">
        <v>2</v>
      </c>
      <c r="G213" s="25">
        <v>1350</v>
      </c>
      <c r="H213" s="41">
        <f t="shared" ref="H213:H276" si="16">+G213*F213</f>
        <v>2700</v>
      </c>
      <c r="I213" s="2"/>
      <c r="J213" s="97">
        <v>4267</v>
      </c>
      <c r="K213" s="99"/>
    </row>
    <row r="214" s="1" customFormat="1" ht="14.5" spans="1:11">
      <c r="A214" s="2">
        <v>193</v>
      </c>
      <c r="B214" s="40">
        <v>39831280</v>
      </c>
      <c r="C214" s="61" t="s">
        <v>140</v>
      </c>
      <c r="D214" s="29" t="s">
        <v>26</v>
      </c>
      <c r="E214" s="29" t="s">
        <v>29</v>
      </c>
      <c r="F214" s="25">
        <v>4</v>
      </c>
      <c r="G214" s="25">
        <v>500</v>
      </c>
      <c r="H214" s="41">
        <f t="shared" si="16"/>
        <v>2000</v>
      </c>
      <c r="I214" s="2"/>
      <c r="J214" s="97">
        <v>4267</v>
      </c>
      <c r="K214" s="99"/>
    </row>
    <row r="215" s="1" customFormat="1" ht="14.5" spans="1:11">
      <c r="A215" s="2">
        <v>194</v>
      </c>
      <c r="B215" s="95" t="s">
        <v>133</v>
      </c>
      <c r="C215" s="47" t="s">
        <v>134</v>
      </c>
      <c r="D215" s="45" t="s">
        <v>26</v>
      </c>
      <c r="E215" s="45" t="s">
        <v>29</v>
      </c>
      <c r="F215" s="25">
        <v>2</v>
      </c>
      <c r="G215" s="25">
        <v>1300</v>
      </c>
      <c r="H215" s="41">
        <f t="shared" si="16"/>
        <v>2600</v>
      </c>
      <c r="I215" s="2"/>
      <c r="J215" s="107">
        <v>4267</v>
      </c>
      <c r="K215" s="99"/>
    </row>
    <row r="216" s="1" customFormat="1" ht="14.5" spans="1:11">
      <c r="A216" s="2">
        <v>195</v>
      </c>
      <c r="B216" s="40" t="s">
        <v>135</v>
      </c>
      <c r="C216" s="27" t="s">
        <v>136</v>
      </c>
      <c r="D216" s="29" t="s">
        <v>26</v>
      </c>
      <c r="E216" s="29" t="s">
        <v>29</v>
      </c>
      <c r="F216" s="29">
        <v>4</v>
      </c>
      <c r="G216" s="29">
        <v>160</v>
      </c>
      <c r="H216" s="41">
        <f t="shared" si="16"/>
        <v>640</v>
      </c>
      <c r="I216" s="2"/>
      <c r="J216" s="97">
        <v>4267</v>
      </c>
      <c r="K216" s="99"/>
    </row>
    <row r="217" s="1" customFormat="1" ht="14.5" spans="1:11">
      <c r="A217" s="2">
        <v>196</v>
      </c>
      <c r="B217" s="40" t="s">
        <v>149</v>
      </c>
      <c r="C217" s="27" t="s">
        <v>150</v>
      </c>
      <c r="D217" s="29" t="s">
        <v>26</v>
      </c>
      <c r="E217" s="29" t="s">
        <v>29</v>
      </c>
      <c r="F217" s="29">
        <v>2</v>
      </c>
      <c r="G217" s="29">
        <v>350</v>
      </c>
      <c r="H217" s="41">
        <f t="shared" si="16"/>
        <v>700</v>
      </c>
      <c r="I217" s="2"/>
      <c r="J217" s="97">
        <v>4267</v>
      </c>
      <c r="K217" s="99"/>
    </row>
    <row r="218" s="1" customFormat="1" ht="29" spans="1:11">
      <c r="A218" s="2">
        <v>197</v>
      </c>
      <c r="B218" s="40" t="s">
        <v>151</v>
      </c>
      <c r="C218" s="47" t="s">
        <v>152</v>
      </c>
      <c r="D218" s="45" t="s">
        <v>26</v>
      </c>
      <c r="E218" s="29" t="s">
        <v>29</v>
      </c>
      <c r="F218" s="25">
        <v>2</v>
      </c>
      <c r="G218" s="25">
        <v>1050</v>
      </c>
      <c r="H218" s="41">
        <f t="shared" si="16"/>
        <v>2100</v>
      </c>
      <c r="I218" s="2"/>
      <c r="J218" s="97">
        <v>4267</v>
      </c>
      <c r="K218" s="99"/>
    </row>
    <row r="219" s="1" customFormat="1" ht="14.5" spans="1:11">
      <c r="A219" s="2">
        <v>198</v>
      </c>
      <c r="B219" s="40" t="s">
        <v>128</v>
      </c>
      <c r="C219" s="27" t="s">
        <v>142</v>
      </c>
      <c r="D219" s="29" t="s">
        <v>26</v>
      </c>
      <c r="E219" s="29" t="s">
        <v>29</v>
      </c>
      <c r="F219" s="29">
        <v>20</v>
      </c>
      <c r="G219" s="29">
        <v>140</v>
      </c>
      <c r="H219" s="41">
        <f t="shared" si="16"/>
        <v>2800</v>
      </c>
      <c r="I219" s="2"/>
      <c r="J219" s="107">
        <v>4267</v>
      </c>
      <c r="K219" s="99"/>
    </row>
    <row r="220" s="1" customFormat="1" ht="14.5" spans="1:11">
      <c r="A220" s="2">
        <v>199</v>
      </c>
      <c r="B220" s="40" t="s">
        <v>143</v>
      </c>
      <c r="C220" s="61" t="s">
        <v>144</v>
      </c>
      <c r="D220" s="29" t="s">
        <v>26</v>
      </c>
      <c r="E220" s="29" t="s">
        <v>29</v>
      </c>
      <c r="F220" s="29">
        <v>2</v>
      </c>
      <c r="G220" s="29">
        <v>950</v>
      </c>
      <c r="H220" s="41">
        <f t="shared" si="16"/>
        <v>1900</v>
      </c>
      <c r="I220" s="2"/>
      <c r="J220" s="97">
        <v>4267</v>
      </c>
      <c r="K220" s="99"/>
    </row>
    <row r="221" s="1" customFormat="1" ht="14.5" spans="1:11">
      <c r="A221" s="2">
        <v>200</v>
      </c>
      <c r="B221" s="40">
        <v>39513200</v>
      </c>
      <c r="C221" s="27" t="s">
        <v>155</v>
      </c>
      <c r="D221" s="29" t="s">
        <v>26</v>
      </c>
      <c r="E221" s="29" t="s">
        <v>29</v>
      </c>
      <c r="F221" s="29">
        <v>10</v>
      </c>
      <c r="G221" s="29">
        <v>250</v>
      </c>
      <c r="H221" s="41">
        <f t="shared" si="16"/>
        <v>2500</v>
      </c>
      <c r="I221" s="2"/>
      <c r="J221" s="107">
        <v>4267</v>
      </c>
      <c r="K221" s="99"/>
    </row>
    <row r="222" s="1" customFormat="1" ht="14.5" spans="1:11">
      <c r="A222" s="2">
        <v>201</v>
      </c>
      <c r="B222" s="40">
        <v>33141118</v>
      </c>
      <c r="C222" s="61" t="s">
        <v>156</v>
      </c>
      <c r="D222" s="29" t="s">
        <v>26</v>
      </c>
      <c r="E222" s="29" t="s">
        <v>29</v>
      </c>
      <c r="F222" s="29">
        <v>3</v>
      </c>
      <c r="G222" s="29">
        <v>600</v>
      </c>
      <c r="H222" s="41">
        <f t="shared" si="16"/>
        <v>1800</v>
      </c>
      <c r="I222" s="2"/>
      <c r="J222" s="107">
        <v>4267</v>
      </c>
      <c r="K222" s="99"/>
    </row>
    <row r="223" s="1" customFormat="1" ht="14.5" spans="1:11">
      <c r="A223" s="2">
        <v>202</v>
      </c>
      <c r="B223" s="40">
        <v>18421160</v>
      </c>
      <c r="C223" s="47" t="s">
        <v>153</v>
      </c>
      <c r="D223" s="45" t="s">
        <v>26</v>
      </c>
      <c r="E223" s="45" t="s">
        <v>154</v>
      </c>
      <c r="F223" s="25">
        <v>6</v>
      </c>
      <c r="G223" s="25">
        <v>380</v>
      </c>
      <c r="H223" s="41">
        <f t="shared" si="16"/>
        <v>2280</v>
      </c>
      <c r="I223" s="2"/>
      <c r="J223" s="97">
        <v>4267</v>
      </c>
      <c r="K223" s="99"/>
    </row>
    <row r="224" s="1" customFormat="1" ht="14.5" spans="1:11">
      <c r="A224" s="2">
        <v>203</v>
      </c>
      <c r="B224" s="40">
        <v>39836000</v>
      </c>
      <c r="C224" s="66" t="s">
        <v>138</v>
      </c>
      <c r="D224" s="42" t="s">
        <v>26</v>
      </c>
      <c r="E224" s="42" t="s">
        <v>29</v>
      </c>
      <c r="F224" s="25">
        <v>4</v>
      </c>
      <c r="G224" s="25">
        <v>900</v>
      </c>
      <c r="H224" s="41">
        <f t="shared" si="16"/>
        <v>3600</v>
      </c>
      <c r="I224" s="2"/>
      <c r="J224" s="107">
        <v>4267</v>
      </c>
      <c r="K224" s="99"/>
    </row>
    <row r="225" s="1" customFormat="1" ht="14.5" spans="1:11">
      <c r="A225" s="2">
        <v>204</v>
      </c>
      <c r="B225" s="40">
        <v>39839200</v>
      </c>
      <c r="C225" s="96" t="s">
        <v>139</v>
      </c>
      <c r="D225" s="42" t="s">
        <v>26</v>
      </c>
      <c r="E225" s="25" t="s">
        <v>29</v>
      </c>
      <c r="F225" s="25">
        <v>2</v>
      </c>
      <c r="G225" s="25">
        <v>500</v>
      </c>
      <c r="H225" s="41">
        <f t="shared" si="16"/>
        <v>1000</v>
      </c>
      <c r="I225" s="2"/>
      <c r="J225" s="97">
        <v>4267</v>
      </c>
      <c r="K225" s="99"/>
    </row>
    <row r="226" s="1" customFormat="1" ht="29.25" customHeight="1" spans="1:11">
      <c r="A226" s="2">
        <v>205</v>
      </c>
      <c r="B226" s="40" t="s">
        <v>125</v>
      </c>
      <c r="C226" s="47" t="s">
        <v>126</v>
      </c>
      <c r="D226" s="45" t="s">
        <v>26</v>
      </c>
      <c r="E226" s="45" t="s">
        <v>29</v>
      </c>
      <c r="F226" s="25">
        <v>1</v>
      </c>
      <c r="G226" s="25">
        <v>11000</v>
      </c>
      <c r="H226" s="41">
        <f t="shared" si="16"/>
        <v>11000</v>
      </c>
      <c r="I226" s="2"/>
      <c r="J226" s="97">
        <v>4267</v>
      </c>
      <c r="K226" s="99"/>
    </row>
    <row r="227" s="1" customFormat="1" ht="14.5" spans="1:11">
      <c r="A227" s="2">
        <v>206</v>
      </c>
      <c r="B227" s="40">
        <v>39221130</v>
      </c>
      <c r="C227" s="27" t="s">
        <v>163</v>
      </c>
      <c r="D227" s="29" t="s">
        <v>26</v>
      </c>
      <c r="E227" s="29" t="s">
        <v>29</v>
      </c>
      <c r="F227" s="101">
        <v>1</v>
      </c>
      <c r="G227" s="101">
        <v>3600</v>
      </c>
      <c r="H227" s="41">
        <f t="shared" si="16"/>
        <v>3600</v>
      </c>
      <c r="I227" s="2"/>
      <c r="J227" s="97">
        <v>4267</v>
      </c>
      <c r="K227" s="99"/>
    </row>
    <row r="228" s="1" customFormat="1" ht="14.5" spans="1:11">
      <c r="A228" s="2">
        <v>207</v>
      </c>
      <c r="B228" s="40">
        <v>39221100</v>
      </c>
      <c r="C228" s="27" t="s">
        <v>164</v>
      </c>
      <c r="D228" s="29" t="s">
        <v>26</v>
      </c>
      <c r="E228" s="29" t="s">
        <v>29</v>
      </c>
      <c r="F228" s="101">
        <v>2</v>
      </c>
      <c r="G228" s="101">
        <v>1350</v>
      </c>
      <c r="H228" s="41">
        <f t="shared" si="16"/>
        <v>2700</v>
      </c>
      <c r="I228" s="2"/>
      <c r="J228" s="97">
        <v>4267</v>
      </c>
      <c r="K228" s="99"/>
    </row>
    <row r="229" s="1" customFormat="1" ht="14.5" spans="1:11">
      <c r="A229" s="2">
        <v>208</v>
      </c>
      <c r="B229" s="40" t="s">
        <v>157</v>
      </c>
      <c r="C229" s="61" t="s">
        <v>165</v>
      </c>
      <c r="D229" s="29" t="s">
        <v>26</v>
      </c>
      <c r="E229" s="29" t="s">
        <v>29</v>
      </c>
      <c r="F229" s="25">
        <v>1</v>
      </c>
      <c r="G229" s="25">
        <v>2100</v>
      </c>
      <c r="H229" s="41">
        <f t="shared" si="16"/>
        <v>2100</v>
      </c>
      <c r="I229" s="2"/>
      <c r="J229" s="97">
        <v>4267</v>
      </c>
      <c r="K229" s="99"/>
    </row>
    <row r="230" s="1" customFormat="1" ht="14.5" spans="1:11">
      <c r="A230" s="2">
        <v>209</v>
      </c>
      <c r="B230" s="40" t="s">
        <v>157</v>
      </c>
      <c r="C230" s="27" t="s">
        <v>158</v>
      </c>
      <c r="D230" s="29" t="s">
        <v>26</v>
      </c>
      <c r="E230" s="29" t="s">
        <v>29</v>
      </c>
      <c r="F230" s="101">
        <v>1</v>
      </c>
      <c r="G230" s="101">
        <v>1700</v>
      </c>
      <c r="H230" s="41">
        <f t="shared" si="16"/>
        <v>1700</v>
      </c>
      <c r="I230" s="2"/>
      <c r="J230" s="97">
        <v>4267</v>
      </c>
      <c r="K230" s="99"/>
    </row>
    <row r="231" s="1" customFormat="1" ht="14.5" spans="1:11">
      <c r="A231" s="2">
        <v>210</v>
      </c>
      <c r="B231" s="42">
        <v>39812410</v>
      </c>
      <c r="C231" s="96" t="s">
        <v>137</v>
      </c>
      <c r="D231" s="29" t="s">
        <v>26</v>
      </c>
      <c r="E231" s="29" t="s">
        <v>29</v>
      </c>
      <c r="F231" s="25">
        <v>1</v>
      </c>
      <c r="G231" s="25">
        <v>1950</v>
      </c>
      <c r="H231" s="41">
        <f t="shared" si="16"/>
        <v>1950</v>
      </c>
      <c r="I231" s="2"/>
      <c r="J231" s="97">
        <v>4267</v>
      </c>
      <c r="K231" s="99"/>
    </row>
    <row r="232" s="1" customFormat="1" ht="14.5" spans="1:11">
      <c r="A232" s="2">
        <v>211</v>
      </c>
      <c r="B232" s="40">
        <v>39221480</v>
      </c>
      <c r="C232" s="47" t="s">
        <v>145</v>
      </c>
      <c r="D232" s="45" t="s">
        <v>26</v>
      </c>
      <c r="E232" s="45" t="s">
        <v>29</v>
      </c>
      <c r="F232" s="25">
        <v>1</v>
      </c>
      <c r="G232" s="25">
        <v>750</v>
      </c>
      <c r="H232" s="41">
        <f t="shared" si="16"/>
        <v>750</v>
      </c>
      <c r="I232" s="2"/>
      <c r="J232" s="97">
        <v>4267</v>
      </c>
      <c r="K232" s="99"/>
    </row>
    <row r="233" s="1" customFormat="1" ht="14.5" spans="1:11">
      <c r="A233" s="2">
        <v>212</v>
      </c>
      <c r="B233" s="40">
        <v>39221480</v>
      </c>
      <c r="C233" s="96" t="s">
        <v>141</v>
      </c>
      <c r="D233" s="29" t="s">
        <v>26</v>
      </c>
      <c r="E233" s="29" t="s">
        <v>29</v>
      </c>
      <c r="F233" s="25">
        <v>1</v>
      </c>
      <c r="G233" s="25">
        <v>1470</v>
      </c>
      <c r="H233" s="41">
        <f t="shared" si="16"/>
        <v>1470</v>
      </c>
      <c r="I233" s="2"/>
      <c r="J233" s="97">
        <v>4267</v>
      </c>
      <c r="K233" s="99"/>
    </row>
    <row r="234" s="1" customFormat="1" ht="14.5" spans="1:11">
      <c r="A234" s="2">
        <v>213</v>
      </c>
      <c r="B234" s="40">
        <v>24961200</v>
      </c>
      <c r="C234" s="43" t="s">
        <v>146</v>
      </c>
      <c r="D234" s="45" t="s">
        <v>26</v>
      </c>
      <c r="E234" s="45" t="s">
        <v>29</v>
      </c>
      <c r="F234" s="25">
        <v>1</v>
      </c>
      <c r="G234" s="25">
        <v>600</v>
      </c>
      <c r="H234" s="41">
        <f t="shared" si="16"/>
        <v>600</v>
      </c>
      <c r="I234" s="2"/>
      <c r="J234" s="97">
        <v>4267</v>
      </c>
      <c r="K234" s="99"/>
    </row>
    <row r="235" s="1" customFormat="1" ht="14.5" spans="1:11">
      <c r="A235" s="2">
        <v>214</v>
      </c>
      <c r="B235" s="102">
        <v>39531500</v>
      </c>
      <c r="C235" s="103" t="s">
        <v>316</v>
      </c>
      <c r="D235" s="45" t="s">
        <v>26</v>
      </c>
      <c r="E235" s="45" t="s">
        <v>29</v>
      </c>
      <c r="F235" s="104">
        <v>1</v>
      </c>
      <c r="G235" s="104">
        <v>3800</v>
      </c>
      <c r="H235" s="41">
        <f t="shared" si="16"/>
        <v>3800</v>
      </c>
      <c r="I235" s="98" t="s">
        <v>317</v>
      </c>
      <c r="J235" s="97"/>
      <c r="K235" s="99"/>
    </row>
    <row r="236" s="1" customFormat="1" ht="14.5" spans="1:12">
      <c r="A236" s="2">
        <v>215</v>
      </c>
      <c r="B236" s="102">
        <v>39531500</v>
      </c>
      <c r="C236" s="103" t="s">
        <v>316</v>
      </c>
      <c r="D236" s="45" t="s">
        <v>26</v>
      </c>
      <c r="E236" s="45" t="s">
        <v>29</v>
      </c>
      <c r="F236" s="104">
        <v>1</v>
      </c>
      <c r="G236" s="104">
        <v>2700</v>
      </c>
      <c r="H236" s="41">
        <f t="shared" si="16"/>
        <v>2700</v>
      </c>
      <c r="I236" s="98" t="s">
        <v>317</v>
      </c>
      <c r="J236" s="97"/>
      <c r="K236" s="108"/>
      <c r="L236" s="109"/>
    </row>
    <row r="237" s="1" customFormat="1" ht="14.5" spans="1:12">
      <c r="A237" s="2">
        <v>216</v>
      </c>
      <c r="B237" s="105">
        <v>33141118</v>
      </c>
      <c r="C237" s="106" t="s">
        <v>156</v>
      </c>
      <c r="D237" s="45" t="s">
        <v>26</v>
      </c>
      <c r="E237" s="45" t="s">
        <v>29</v>
      </c>
      <c r="F237" s="104">
        <v>4</v>
      </c>
      <c r="G237" s="104">
        <v>350</v>
      </c>
      <c r="H237" s="41">
        <f t="shared" si="16"/>
        <v>1400</v>
      </c>
      <c r="I237" s="98" t="s">
        <v>317</v>
      </c>
      <c r="J237" s="97"/>
      <c r="K237" s="108"/>
      <c r="L237" s="109"/>
    </row>
    <row r="238" s="1" customFormat="1" ht="14.5" spans="1:12">
      <c r="A238" s="2">
        <v>217</v>
      </c>
      <c r="B238" s="105">
        <v>39513200</v>
      </c>
      <c r="C238" s="103" t="s">
        <v>155</v>
      </c>
      <c r="D238" s="45" t="s">
        <v>26</v>
      </c>
      <c r="E238" s="45" t="s">
        <v>29</v>
      </c>
      <c r="F238" s="104">
        <v>5</v>
      </c>
      <c r="G238" s="104">
        <v>850</v>
      </c>
      <c r="H238" s="41">
        <f t="shared" si="16"/>
        <v>4250</v>
      </c>
      <c r="I238" s="98" t="s">
        <v>317</v>
      </c>
      <c r="J238" s="97"/>
      <c r="K238" s="108"/>
      <c r="L238" s="109"/>
    </row>
    <row r="239" s="1" customFormat="1" ht="14.5" spans="1:12">
      <c r="A239" s="2">
        <v>218</v>
      </c>
      <c r="B239" s="105">
        <v>39513200</v>
      </c>
      <c r="C239" s="103" t="s">
        <v>155</v>
      </c>
      <c r="D239" s="45" t="s">
        <v>26</v>
      </c>
      <c r="E239" s="45" t="s">
        <v>29</v>
      </c>
      <c r="F239" s="104">
        <v>1</v>
      </c>
      <c r="G239" s="104">
        <v>550</v>
      </c>
      <c r="H239" s="41">
        <f t="shared" si="16"/>
        <v>550</v>
      </c>
      <c r="I239" s="98" t="s">
        <v>317</v>
      </c>
      <c r="J239" s="97"/>
      <c r="K239" s="108"/>
      <c r="L239" s="109"/>
    </row>
    <row r="240" s="1" customFormat="1" ht="14.5" spans="1:12">
      <c r="A240" s="2">
        <v>219</v>
      </c>
      <c r="B240" s="105">
        <v>39513200</v>
      </c>
      <c r="C240" s="103" t="s">
        <v>155</v>
      </c>
      <c r="D240" s="45" t="s">
        <v>26</v>
      </c>
      <c r="E240" s="45" t="s">
        <v>29</v>
      </c>
      <c r="F240" s="104">
        <v>2</v>
      </c>
      <c r="G240" s="104">
        <v>550</v>
      </c>
      <c r="H240" s="41">
        <f t="shared" si="16"/>
        <v>1100</v>
      </c>
      <c r="I240" s="98" t="s">
        <v>317</v>
      </c>
      <c r="J240" s="97"/>
      <c r="K240" s="108"/>
      <c r="L240" s="109"/>
    </row>
    <row r="241" s="1" customFormat="1" ht="14.5" spans="1:12">
      <c r="A241" s="2">
        <v>220</v>
      </c>
      <c r="B241" s="102">
        <v>39831245</v>
      </c>
      <c r="C241" s="106" t="s">
        <v>300</v>
      </c>
      <c r="D241" s="45" t="s">
        <v>26</v>
      </c>
      <c r="E241" s="45" t="s">
        <v>29</v>
      </c>
      <c r="F241" s="104">
        <v>1</v>
      </c>
      <c r="G241" s="104">
        <v>2000</v>
      </c>
      <c r="H241" s="41">
        <f t="shared" si="16"/>
        <v>2000</v>
      </c>
      <c r="I241" s="98" t="s">
        <v>317</v>
      </c>
      <c r="J241" s="97"/>
      <c r="K241" s="108"/>
      <c r="L241" s="109"/>
    </row>
    <row r="242" s="1" customFormat="1" ht="14.5" spans="1:12">
      <c r="A242" s="2">
        <v>221</v>
      </c>
      <c r="B242" s="105">
        <v>39831247</v>
      </c>
      <c r="C242" s="106" t="s">
        <v>293</v>
      </c>
      <c r="D242" s="45" t="s">
        <v>26</v>
      </c>
      <c r="E242" s="45" t="s">
        <v>29</v>
      </c>
      <c r="F242" s="104">
        <v>1</v>
      </c>
      <c r="G242" s="104">
        <v>780</v>
      </c>
      <c r="H242" s="41">
        <f t="shared" si="16"/>
        <v>780</v>
      </c>
      <c r="I242" s="98" t="s">
        <v>317</v>
      </c>
      <c r="J242" s="97"/>
      <c r="K242" s="108"/>
      <c r="L242" s="109"/>
    </row>
    <row r="243" s="1" customFormat="1" ht="14.5" spans="1:12">
      <c r="A243" s="2">
        <v>222</v>
      </c>
      <c r="B243" s="102">
        <v>39831241</v>
      </c>
      <c r="C243" s="106" t="s">
        <v>295</v>
      </c>
      <c r="D243" s="45" t="s">
        <v>26</v>
      </c>
      <c r="E243" s="45" t="s">
        <v>29</v>
      </c>
      <c r="F243" s="104">
        <v>1</v>
      </c>
      <c r="G243" s="104">
        <v>690</v>
      </c>
      <c r="H243" s="41">
        <f t="shared" si="16"/>
        <v>690</v>
      </c>
      <c r="I243" s="98" t="s">
        <v>317</v>
      </c>
      <c r="J243" s="97"/>
      <c r="K243" s="108"/>
      <c r="L243" s="109"/>
    </row>
    <row r="244" s="1" customFormat="1" ht="14.5" spans="1:12">
      <c r="A244" s="2">
        <v>223</v>
      </c>
      <c r="B244" s="102">
        <v>39831280</v>
      </c>
      <c r="C244" s="106" t="s">
        <v>318</v>
      </c>
      <c r="D244" s="45" t="s">
        <v>26</v>
      </c>
      <c r="E244" s="45" t="s">
        <v>29</v>
      </c>
      <c r="F244" s="104">
        <v>2</v>
      </c>
      <c r="G244" s="104">
        <v>420</v>
      </c>
      <c r="H244" s="41">
        <f t="shared" si="16"/>
        <v>840</v>
      </c>
      <c r="I244" s="98" t="s">
        <v>317</v>
      </c>
      <c r="J244" s="97"/>
      <c r="K244" s="108"/>
      <c r="L244" s="109"/>
    </row>
    <row r="245" s="1" customFormat="1" ht="14.5" spans="1:12">
      <c r="A245" s="2">
        <v>224</v>
      </c>
      <c r="B245" s="102">
        <v>39831245</v>
      </c>
      <c r="C245" s="106" t="s">
        <v>300</v>
      </c>
      <c r="D245" s="45" t="s">
        <v>26</v>
      </c>
      <c r="E245" s="45" t="s">
        <v>29</v>
      </c>
      <c r="F245" s="104">
        <v>2</v>
      </c>
      <c r="G245" s="104">
        <v>460</v>
      </c>
      <c r="H245" s="41">
        <f t="shared" si="16"/>
        <v>920</v>
      </c>
      <c r="I245" s="98" t="s">
        <v>317</v>
      </c>
      <c r="J245" s="97"/>
      <c r="K245" s="108"/>
      <c r="L245" s="109"/>
    </row>
    <row r="246" s="1" customFormat="1" ht="14.5" spans="1:12">
      <c r="A246" s="2">
        <v>225</v>
      </c>
      <c r="B246" s="102">
        <v>39831240</v>
      </c>
      <c r="C246" s="106" t="s">
        <v>319</v>
      </c>
      <c r="D246" s="45" t="s">
        <v>26</v>
      </c>
      <c r="E246" s="45" t="s">
        <v>29</v>
      </c>
      <c r="F246" s="104">
        <v>2</v>
      </c>
      <c r="G246" s="104">
        <v>700</v>
      </c>
      <c r="H246" s="41">
        <f t="shared" si="16"/>
        <v>1400</v>
      </c>
      <c r="I246" s="98" t="s">
        <v>317</v>
      </c>
      <c r="J246" s="97"/>
      <c r="K246" s="108"/>
      <c r="L246" s="109"/>
    </row>
    <row r="247" s="1" customFormat="1" ht="14.5" spans="1:12">
      <c r="A247" s="2">
        <v>226</v>
      </c>
      <c r="B247" s="102">
        <v>39831240</v>
      </c>
      <c r="C247" s="106" t="s">
        <v>315</v>
      </c>
      <c r="D247" s="45" t="s">
        <v>26</v>
      </c>
      <c r="E247" s="45" t="s">
        <v>29</v>
      </c>
      <c r="F247" s="104">
        <v>1</v>
      </c>
      <c r="G247" s="104">
        <v>670</v>
      </c>
      <c r="H247" s="41">
        <f t="shared" si="16"/>
        <v>670</v>
      </c>
      <c r="I247" s="98" t="s">
        <v>317</v>
      </c>
      <c r="J247" s="97"/>
      <c r="K247" s="108"/>
      <c r="L247" s="109"/>
    </row>
    <row r="248" s="1" customFormat="1" ht="14.5" spans="1:12">
      <c r="A248" s="2">
        <v>227</v>
      </c>
      <c r="B248" s="102">
        <v>39831280</v>
      </c>
      <c r="C248" s="106" t="s">
        <v>296</v>
      </c>
      <c r="D248" s="45" t="s">
        <v>26</v>
      </c>
      <c r="E248" s="45" t="s">
        <v>29</v>
      </c>
      <c r="F248" s="104">
        <v>5</v>
      </c>
      <c r="G248" s="104">
        <v>450</v>
      </c>
      <c r="H248" s="41">
        <f t="shared" si="16"/>
        <v>2250</v>
      </c>
      <c r="I248" s="98" t="s">
        <v>317</v>
      </c>
      <c r="J248" s="97"/>
      <c r="K248" s="108"/>
      <c r="L248" s="109"/>
    </row>
    <row r="249" s="1" customFormat="1" ht="14.5" spans="1:12">
      <c r="A249" s="2">
        <v>228</v>
      </c>
      <c r="B249" s="105">
        <v>39831247</v>
      </c>
      <c r="C249" s="106" t="s">
        <v>293</v>
      </c>
      <c r="D249" s="45" t="s">
        <v>26</v>
      </c>
      <c r="E249" s="45" t="s">
        <v>29</v>
      </c>
      <c r="F249" s="104">
        <v>3</v>
      </c>
      <c r="G249" s="104">
        <v>750</v>
      </c>
      <c r="H249" s="41">
        <f t="shared" si="16"/>
        <v>2250</v>
      </c>
      <c r="I249" s="98" t="s">
        <v>317</v>
      </c>
      <c r="J249" s="97"/>
      <c r="K249" s="108"/>
      <c r="L249" s="109"/>
    </row>
    <row r="250" s="1" customFormat="1" ht="14.5" spans="1:12">
      <c r="A250" s="2">
        <v>229</v>
      </c>
      <c r="B250" s="102">
        <v>39812410</v>
      </c>
      <c r="C250" s="106" t="s">
        <v>294</v>
      </c>
      <c r="D250" s="45" t="s">
        <v>26</v>
      </c>
      <c r="E250" s="45" t="s">
        <v>29</v>
      </c>
      <c r="F250" s="104">
        <v>1</v>
      </c>
      <c r="G250" s="104">
        <v>890</v>
      </c>
      <c r="H250" s="41">
        <f t="shared" si="16"/>
        <v>890</v>
      </c>
      <c r="I250" s="98" t="s">
        <v>317</v>
      </c>
      <c r="J250" s="97"/>
      <c r="K250" s="108"/>
      <c r="L250" s="109"/>
    </row>
    <row r="251" s="1" customFormat="1" ht="14.5" spans="1:12">
      <c r="A251" s="2">
        <v>230</v>
      </c>
      <c r="B251" s="102">
        <v>39812410</v>
      </c>
      <c r="C251" s="106" t="s">
        <v>294</v>
      </c>
      <c r="D251" s="45" t="s">
        <v>26</v>
      </c>
      <c r="E251" s="45" t="s">
        <v>29</v>
      </c>
      <c r="F251" s="104">
        <v>1</v>
      </c>
      <c r="G251" s="104">
        <v>1190</v>
      </c>
      <c r="H251" s="41">
        <f t="shared" si="16"/>
        <v>1190</v>
      </c>
      <c r="I251" s="98" t="s">
        <v>317</v>
      </c>
      <c r="J251" s="97"/>
      <c r="K251" s="108"/>
      <c r="L251" s="109"/>
    </row>
    <row r="252" s="1" customFormat="1" ht="14.5" spans="1:12">
      <c r="A252" s="2">
        <v>231</v>
      </c>
      <c r="B252" s="105">
        <v>39811300</v>
      </c>
      <c r="C252" s="106" t="s">
        <v>144</v>
      </c>
      <c r="D252" s="45" t="s">
        <v>26</v>
      </c>
      <c r="E252" s="45" t="s">
        <v>29</v>
      </c>
      <c r="F252" s="104">
        <v>6</v>
      </c>
      <c r="G252" s="104">
        <v>710</v>
      </c>
      <c r="H252" s="41">
        <f t="shared" si="16"/>
        <v>4260</v>
      </c>
      <c r="I252" s="98" t="s">
        <v>317</v>
      </c>
      <c r="J252" s="97"/>
      <c r="K252" s="108"/>
      <c r="L252" s="109"/>
    </row>
    <row r="253" s="1" customFormat="1" ht="14.5" spans="1:12">
      <c r="A253" s="2">
        <v>232</v>
      </c>
      <c r="B253" s="102">
        <v>39831280</v>
      </c>
      <c r="C253" s="106" t="s">
        <v>320</v>
      </c>
      <c r="D253" s="45" t="s">
        <v>26</v>
      </c>
      <c r="E253" s="45" t="s">
        <v>29</v>
      </c>
      <c r="F253" s="104">
        <v>1</v>
      </c>
      <c r="G253" s="104">
        <v>1130</v>
      </c>
      <c r="H253" s="41">
        <f t="shared" si="16"/>
        <v>1130</v>
      </c>
      <c r="I253" s="98" t="s">
        <v>317</v>
      </c>
      <c r="J253" s="97"/>
      <c r="K253" s="108"/>
      <c r="L253" s="109"/>
    </row>
    <row r="254" s="1" customFormat="1" ht="14.5" spans="1:12">
      <c r="A254" s="2">
        <v>233</v>
      </c>
      <c r="B254" s="102">
        <v>39831240</v>
      </c>
      <c r="C254" s="106" t="s">
        <v>297</v>
      </c>
      <c r="D254" s="45" t="s">
        <v>26</v>
      </c>
      <c r="E254" s="45" t="s">
        <v>29</v>
      </c>
      <c r="F254" s="104">
        <v>3</v>
      </c>
      <c r="G254" s="104">
        <v>210</v>
      </c>
      <c r="H254" s="41">
        <f t="shared" si="16"/>
        <v>630</v>
      </c>
      <c r="I254" s="98" t="s">
        <v>317</v>
      </c>
      <c r="J254" s="97"/>
      <c r="K254" s="108"/>
      <c r="L254" s="109"/>
    </row>
    <row r="255" s="1" customFormat="1" ht="14.5" spans="1:12">
      <c r="A255" s="2">
        <v>234</v>
      </c>
      <c r="B255" s="102">
        <v>39831280</v>
      </c>
      <c r="C255" s="106" t="s">
        <v>321</v>
      </c>
      <c r="D255" s="45" t="s">
        <v>26</v>
      </c>
      <c r="E255" s="45" t="s">
        <v>29</v>
      </c>
      <c r="F255" s="104">
        <v>1</v>
      </c>
      <c r="G255" s="104">
        <v>530</v>
      </c>
      <c r="H255" s="41">
        <f t="shared" si="16"/>
        <v>530</v>
      </c>
      <c r="I255" s="98" t="s">
        <v>317</v>
      </c>
      <c r="J255" s="97"/>
      <c r="K255" s="108"/>
      <c r="L255" s="109"/>
    </row>
    <row r="256" s="1" customFormat="1" ht="14.5" spans="1:12">
      <c r="A256" s="2">
        <v>235</v>
      </c>
      <c r="B256" s="102">
        <v>39831245</v>
      </c>
      <c r="C256" s="106" t="s">
        <v>300</v>
      </c>
      <c r="D256" s="45" t="s">
        <v>26</v>
      </c>
      <c r="E256" s="45" t="s">
        <v>29</v>
      </c>
      <c r="F256" s="104">
        <v>1</v>
      </c>
      <c r="G256" s="104">
        <v>650</v>
      </c>
      <c r="H256" s="41">
        <f t="shared" si="16"/>
        <v>650</v>
      </c>
      <c r="I256" s="98" t="s">
        <v>317</v>
      </c>
      <c r="J256" s="97"/>
      <c r="K256" s="108"/>
      <c r="L256" s="109"/>
    </row>
    <row r="257" s="1" customFormat="1" ht="14.5" spans="1:12">
      <c r="A257" s="2">
        <v>236</v>
      </c>
      <c r="B257" s="102">
        <v>39831247</v>
      </c>
      <c r="C257" s="106" t="s">
        <v>322</v>
      </c>
      <c r="D257" s="45" t="s">
        <v>26</v>
      </c>
      <c r="E257" s="45" t="s">
        <v>29</v>
      </c>
      <c r="F257" s="104">
        <v>6</v>
      </c>
      <c r="G257" s="104">
        <v>620</v>
      </c>
      <c r="H257" s="41">
        <f t="shared" si="16"/>
        <v>3720</v>
      </c>
      <c r="I257" s="98" t="s">
        <v>317</v>
      </c>
      <c r="J257" s="97"/>
      <c r="K257" s="108"/>
      <c r="L257" s="109"/>
    </row>
    <row r="258" s="1" customFormat="1" ht="14.5" spans="1:12">
      <c r="A258" s="2">
        <v>237</v>
      </c>
      <c r="B258" s="105">
        <v>39835000</v>
      </c>
      <c r="C258" s="106" t="s">
        <v>323</v>
      </c>
      <c r="D258" s="45" t="s">
        <v>26</v>
      </c>
      <c r="E258" s="45" t="s">
        <v>29</v>
      </c>
      <c r="F258" s="104">
        <v>2</v>
      </c>
      <c r="G258" s="104">
        <v>1900</v>
      </c>
      <c r="H258" s="41">
        <f t="shared" si="16"/>
        <v>3800</v>
      </c>
      <c r="I258" s="98" t="s">
        <v>317</v>
      </c>
      <c r="J258" s="97"/>
      <c r="K258" s="108"/>
      <c r="L258" s="109"/>
    </row>
    <row r="259" s="1" customFormat="1" ht="14.5" spans="1:12">
      <c r="A259" s="2">
        <v>238</v>
      </c>
      <c r="B259" s="105">
        <v>39513200</v>
      </c>
      <c r="C259" s="103" t="s">
        <v>155</v>
      </c>
      <c r="D259" s="45" t="s">
        <v>26</v>
      </c>
      <c r="E259" s="45" t="s">
        <v>29</v>
      </c>
      <c r="F259" s="104">
        <v>10</v>
      </c>
      <c r="G259" s="104">
        <v>270</v>
      </c>
      <c r="H259" s="41">
        <f t="shared" si="16"/>
        <v>2700</v>
      </c>
      <c r="I259" s="98" t="s">
        <v>317</v>
      </c>
      <c r="J259" s="97"/>
      <c r="K259" s="108"/>
      <c r="L259" s="109"/>
    </row>
    <row r="260" s="1" customFormat="1" ht="14.5" spans="1:12">
      <c r="A260" s="2">
        <v>239</v>
      </c>
      <c r="B260" s="102">
        <v>39221490</v>
      </c>
      <c r="C260" s="106" t="s">
        <v>303</v>
      </c>
      <c r="D260" s="45" t="s">
        <v>26</v>
      </c>
      <c r="E260" s="45" t="s">
        <v>29</v>
      </c>
      <c r="F260" s="104">
        <v>1</v>
      </c>
      <c r="G260" s="104">
        <v>430</v>
      </c>
      <c r="H260" s="41">
        <f t="shared" si="16"/>
        <v>430</v>
      </c>
      <c r="I260" s="98" t="s">
        <v>317</v>
      </c>
      <c r="J260" s="97"/>
      <c r="K260" s="108"/>
      <c r="L260" s="109"/>
    </row>
    <row r="261" s="1" customFormat="1" ht="14.5" spans="1:12">
      <c r="A261" s="2">
        <v>240</v>
      </c>
      <c r="B261" s="102">
        <v>39221490</v>
      </c>
      <c r="C261" s="106" t="s">
        <v>303</v>
      </c>
      <c r="D261" s="45" t="s">
        <v>26</v>
      </c>
      <c r="E261" s="45" t="s">
        <v>29</v>
      </c>
      <c r="F261" s="104">
        <v>2</v>
      </c>
      <c r="G261" s="104">
        <v>90</v>
      </c>
      <c r="H261" s="41">
        <f t="shared" si="16"/>
        <v>180</v>
      </c>
      <c r="I261" s="98" t="s">
        <v>317</v>
      </c>
      <c r="J261" s="97"/>
      <c r="K261" s="108"/>
      <c r="L261" s="109"/>
    </row>
    <row r="262" s="1" customFormat="1" ht="14.5" spans="1:12">
      <c r="A262" s="2">
        <v>241</v>
      </c>
      <c r="B262" s="105">
        <v>24451110</v>
      </c>
      <c r="C262" s="106" t="s">
        <v>324</v>
      </c>
      <c r="D262" s="45" t="s">
        <v>26</v>
      </c>
      <c r="E262" s="45" t="s">
        <v>29</v>
      </c>
      <c r="F262" s="104">
        <v>1</v>
      </c>
      <c r="G262" s="104">
        <v>400</v>
      </c>
      <c r="H262" s="41">
        <f t="shared" si="16"/>
        <v>400</v>
      </c>
      <c r="I262" s="98" t="s">
        <v>317</v>
      </c>
      <c r="J262" s="97"/>
      <c r="K262" s="108"/>
      <c r="L262" s="109"/>
    </row>
    <row r="263" s="1" customFormat="1" ht="14.5" spans="1:12">
      <c r="A263" s="2">
        <v>242</v>
      </c>
      <c r="B263" s="102">
        <v>39831283</v>
      </c>
      <c r="C263" s="106" t="s">
        <v>325</v>
      </c>
      <c r="D263" s="45" t="s">
        <v>26</v>
      </c>
      <c r="E263" s="45" t="s">
        <v>29</v>
      </c>
      <c r="F263" s="104">
        <v>2</v>
      </c>
      <c r="G263" s="104">
        <v>300</v>
      </c>
      <c r="H263" s="41">
        <f t="shared" si="16"/>
        <v>600</v>
      </c>
      <c r="I263" s="98" t="s">
        <v>317</v>
      </c>
      <c r="J263" s="97"/>
      <c r="K263" s="108"/>
      <c r="L263" s="109"/>
    </row>
    <row r="264" s="1" customFormat="1" ht="14.5" spans="1:12">
      <c r="A264" s="2">
        <v>243</v>
      </c>
      <c r="B264" s="102">
        <v>39221490</v>
      </c>
      <c r="C264" s="106" t="s">
        <v>303</v>
      </c>
      <c r="D264" s="45" t="s">
        <v>26</v>
      </c>
      <c r="E264" s="45" t="s">
        <v>29</v>
      </c>
      <c r="F264" s="104">
        <v>3</v>
      </c>
      <c r="G264" s="104">
        <v>190</v>
      </c>
      <c r="H264" s="41">
        <f t="shared" si="16"/>
        <v>570</v>
      </c>
      <c r="I264" s="98" t="s">
        <v>317</v>
      </c>
      <c r="J264" s="97"/>
      <c r="K264" s="108"/>
      <c r="L264" s="109"/>
    </row>
    <row r="265" s="1" customFormat="1" ht="14.5" spans="1:12">
      <c r="A265" s="2">
        <v>244</v>
      </c>
      <c r="B265" s="102">
        <v>39221490</v>
      </c>
      <c r="C265" s="106" t="s">
        <v>303</v>
      </c>
      <c r="D265" s="45" t="s">
        <v>26</v>
      </c>
      <c r="E265" s="45" t="s">
        <v>29</v>
      </c>
      <c r="F265" s="104">
        <v>2</v>
      </c>
      <c r="G265" s="104">
        <v>120</v>
      </c>
      <c r="H265" s="41">
        <f t="shared" si="16"/>
        <v>240</v>
      </c>
      <c r="I265" s="98" t="s">
        <v>317</v>
      </c>
      <c r="J265" s="97"/>
      <c r="K265" s="108"/>
      <c r="L265" s="109"/>
    </row>
    <row r="266" s="1" customFormat="1" ht="14.5" spans="1:12">
      <c r="A266" s="2">
        <v>245</v>
      </c>
      <c r="B266" s="105">
        <v>33761000</v>
      </c>
      <c r="C266" s="103" t="s">
        <v>326</v>
      </c>
      <c r="D266" s="45" t="s">
        <v>26</v>
      </c>
      <c r="E266" s="45" t="s">
        <v>29</v>
      </c>
      <c r="F266" s="104">
        <v>32</v>
      </c>
      <c r="G266" s="104">
        <v>100</v>
      </c>
      <c r="H266" s="41">
        <f t="shared" si="16"/>
        <v>3200</v>
      </c>
      <c r="I266" s="98" t="s">
        <v>317</v>
      </c>
      <c r="J266" s="97"/>
      <c r="K266" s="108"/>
      <c r="L266" s="109"/>
    </row>
    <row r="267" s="1" customFormat="1" ht="14.5" spans="1:12">
      <c r="A267" s="2">
        <v>246</v>
      </c>
      <c r="B267" s="102">
        <v>39831283</v>
      </c>
      <c r="C267" s="106" t="s">
        <v>325</v>
      </c>
      <c r="D267" s="45" t="s">
        <v>26</v>
      </c>
      <c r="E267" s="45" t="s">
        <v>29</v>
      </c>
      <c r="F267" s="104">
        <v>5</v>
      </c>
      <c r="G267" s="104">
        <v>210</v>
      </c>
      <c r="H267" s="41">
        <f t="shared" si="16"/>
        <v>1050</v>
      </c>
      <c r="I267" s="98" t="s">
        <v>317</v>
      </c>
      <c r="J267" s="97"/>
      <c r="K267" s="108"/>
      <c r="L267" s="109"/>
    </row>
    <row r="268" s="1" customFormat="1" ht="14.5" spans="1:12">
      <c r="A268" s="2">
        <v>247</v>
      </c>
      <c r="B268" s="102">
        <v>39831282</v>
      </c>
      <c r="C268" s="106" t="s">
        <v>314</v>
      </c>
      <c r="D268" s="45" t="s">
        <v>26</v>
      </c>
      <c r="E268" s="45" t="s">
        <v>29</v>
      </c>
      <c r="F268" s="104">
        <v>1</v>
      </c>
      <c r="G268" s="104">
        <v>350</v>
      </c>
      <c r="H268" s="41">
        <f t="shared" si="16"/>
        <v>350</v>
      </c>
      <c r="I268" s="98" t="s">
        <v>317</v>
      </c>
      <c r="J268" s="97"/>
      <c r="K268" s="108"/>
      <c r="L268" s="109"/>
    </row>
    <row r="269" s="1" customFormat="1" ht="14.5" spans="1:12">
      <c r="A269" s="2">
        <v>248</v>
      </c>
      <c r="B269" s="102">
        <v>39831283</v>
      </c>
      <c r="C269" s="106" t="s">
        <v>327</v>
      </c>
      <c r="D269" s="45" t="s">
        <v>26</v>
      </c>
      <c r="E269" s="45" t="s">
        <v>29</v>
      </c>
      <c r="F269" s="104">
        <v>3</v>
      </c>
      <c r="G269" s="104">
        <v>200</v>
      </c>
      <c r="H269" s="41">
        <f t="shared" si="16"/>
        <v>600</v>
      </c>
      <c r="I269" s="98" t="s">
        <v>317</v>
      </c>
      <c r="J269" s="97"/>
      <c r="K269" s="108"/>
      <c r="L269" s="109"/>
    </row>
    <row r="270" s="1" customFormat="1" ht="14.5" spans="1:12">
      <c r="A270" s="2">
        <v>249</v>
      </c>
      <c r="B270" s="102">
        <v>39831282</v>
      </c>
      <c r="C270" s="106" t="s">
        <v>328</v>
      </c>
      <c r="D270" s="45" t="s">
        <v>26</v>
      </c>
      <c r="E270" s="45" t="s">
        <v>29</v>
      </c>
      <c r="F270" s="104">
        <v>4</v>
      </c>
      <c r="G270" s="104">
        <v>1120</v>
      </c>
      <c r="H270" s="41">
        <f t="shared" si="16"/>
        <v>4480</v>
      </c>
      <c r="I270" s="98" t="s">
        <v>317</v>
      </c>
      <c r="J270" s="97"/>
      <c r="K270" s="108"/>
      <c r="L270" s="109"/>
    </row>
    <row r="271" s="1" customFormat="1" ht="14.5" spans="1:12">
      <c r="A271" s="2">
        <v>250</v>
      </c>
      <c r="B271" s="105">
        <v>39513200</v>
      </c>
      <c r="C271" s="103" t="s">
        <v>155</v>
      </c>
      <c r="D271" s="45" t="s">
        <v>26</v>
      </c>
      <c r="E271" s="45" t="s">
        <v>29</v>
      </c>
      <c r="F271" s="104">
        <v>10</v>
      </c>
      <c r="G271" s="104">
        <v>470</v>
      </c>
      <c r="H271" s="41">
        <f t="shared" si="16"/>
        <v>4700</v>
      </c>
      <c r="I271" s="98" t="s">
        <v>317</v>
      </c>
      <c r="J271" s="97"/>
      <c r="K271" s="108"/>
      <c r="L271" s="109"/>
    </row>
    <row r="272" s="1" customFormat="1" ht="14.5" spans="1:12">
      <c r="A272" s="2">
        <v>251</v>
      </c>
      <c r="B272" s="102">
        <v>39531500</v>
      </c>
      <c r="C272" s="103" t="s">
        <v>329</v>
      </c>
      <c r="D272" s="45" t="s">
        <v>26</v>
      </c>
      <c r="E272" s="45" t="s">
        <v>29</v>
      </c>
      <c r="F272" s="104">
        <v>1</v>
      </c>
      <c r="G272" s="104">
        <v>2500</v>
      </c>
      <c r="H272" s="41">
        <f t="shared" si="16"/>
        <v>2500</v>
      </c>
      <c r="I272" s="98" t="s">
        <v>317</v>
      </c>
      <c r="J272" s="97"/>
      <c r="K272" s="108"/>
      <c r="L272" s="109"/>
    </row>
    <row r="273" s="1" customFormat="1" ht="14.5" spans="1:12">
      <c r="A273" s="2">
        <v>252</v>
      </c>
      <c r="B273" s="105">
        <v>39298300</v>
      </c>
      <c r="C273" s="110" t="s">
        <v>330</v>
      </c>
      <c r="D273" s="45" t="s">
        <v>26</v>
      </c>
      <c r="E273" s="45" t="s">
        <v>29</v>
      </c>
      <c r="F273" s="104">
        <v>2</v>
      </c>
      <c r="G273" s="104">
        <v>3650</v>
      </c>
      <c r="H273" s="41">
        <f t="shared" si="16"/>
        <v>7300</v>
      </c>
      <c r="I273" s="98" t="s">
        <v>317</v>
      </c>
      <c r="J273" s="97"/>
      <c r="K273" s="108"/>
      <c r="L273" s="109"/>
    </row>
    <row r="274" s="1" customFormat="1" ht="14.5" spans="1:12">
      <c r="A274" s="2">
        <v>253</v>
      </c>
      <c r="B274" s="111">
        <v>39221312</v>
      </c>
      <c r="C274" s="112" t="s">
        <v>331</v>
      </c>
      <c r="D274" s="45" t="s">
        <v>26</v>
      </c>
      <c r="E274" s="45" t="s">
        <v>29</v>
      </c>
      <c r="F274" s="113">
        <v>1</v>
      </c>
      <c r="G274" s="113">
        <v>9750</v>
      </c>
      <c r="H274" s="41">
        <f t="shared" si="16"/>
        <v>9750</v>
      </c>
      <c r="I274" s="98" t="s">
        <v>332</v>
      </c>
      <c r="J274" s="97"/>
      <c r="K274" s="108"/>
      <c r="L274" s="109"/>
    </row>
    <row r="275" s="1" customFormat="1" ht="14.5" spans="1:12">
      <c r="A275" s="2">
        <v>254</v>
      </c>
      <c r="B275" s="111">
        <v>39221270</v>
      </c>
      <c r="C275" s="112" t="s">
        <v>333</v>
      </c>
      <c r="D275" s="45" t="s">
        <v>26</v>
      </c>
      <c r="E275" s="45" t="s">
        <v>29</v>
      </c>
      <c r="F275" s="113">
        <v>1</v>
      </c>
      <c r="G275" s="113">
        <v>1950</v>
      </c>
      <c r="H275" s="41">
        <f t="shared" si="16"/>
        <v>1950</v>
      </c>
      <c r="I275" s="98" t="s">
        <v>332</v>
      </c>
      <c r="J275" s="97"/>
      <c r="K275" s="108"/>
      <c r="L275" s="109"/>
    </row>
    <row r="276" s="1" customFormat="1" ht="14.5" spans="1:12">
      <c r="A276" s="2">
        <v>255</v>
      </c>
      <c r="B276" s="111">
        <v>39221270</v>
      </c>
      <c r="C276" s="112" t="s">
        <v>334</v>
      </c>
      <c r="D276" s="45" t="s">
        <v>26</v>
      </c>
      <c r="E276" s="45" t="s">
        <v>29</v>
      </c>
      <c r="F276" s="113">
        <v>1</v>
      </c>
      <c r="G276" s="113">
        <v>2600</v>
      </c>
      <c r="H276" s="41">
        <f t="shared" si="16"/>
        <v>2600</v>
      </c>
      <c r="I276" s="98" t="s">
        <v>332</v>
      </c>
      <c r="J276" s="97"/>
      <c r="K276" s="108"/>
      <c r="L276" s="109"/>
    </row>
    <row r="277" s="1" customFormat="1" ht="14.5" spans="1:12">
      <c r="A277" s="2">
        <v>256</v>
      </c>
      <c r="B277" s="111">
        <v>39221270</v>
      </c>
      <c r="C277" s="112" t="s">
        <v>333</v>
      </c>
      <c r="D277" s="45" t="s">
        <v>26</v>
      </c>
      <c r="E277" s="45" t="s">
        <v>29</v>
      </c>
      <c r="F277" s="113">
        <v>3</v>
      </c>
      <c r="G277" s="113">
        <v>4800</v>
      </c>
      <c r="H277" s="41">
        <f t="shared" ref="H277:H284" si="17">+G277*F277</f>
        <v>14400</v>
      </c>
      <c r="I277" s="98" t="s">
        <v>332</v>
      </c>
      <c r="J277" s="97"/>
      <c r="K277" s="108"/>
      <c r="L277" s="109"/>
    </row>
    <row r="278" s="1" customFormat="1" ht="14.5" spans="1:12">
      <c r="A278" s="2">
        <v>257</v>
      </c>
      <c r="B278" s="111">
        <v>39221260</v>
      </c>
      <c r="C278" s="112" t="s">
        <v>335</v>
      </c>
      <c r="D278" s="45" t="s">
        <v>26</v>
      </c>
      <c r="E278" s="45" t="s">
        <v>29</v>
      </c>
      <c r="F278" s="113">
        <v>15</v>
      </c>
      <c r="G278" s="113">
        <v>560</v>
      </c>
      <c r="H278" s="41">
        <f t="shared" si="17"/>
        <v>8400</v>
      </c>
      <c r="I278" s="98" t="s">
        <v>332</v>
      </c>
      <c r="J278" s="97"/>
      <c r="K278" s="108"/>
      <c r="L278" s="109"/>
    </row>
    <row r="279" s="1" customFormat="1" ht="14.5" spans="1:12">
      <c r="A279" s="2">
        <v>258</v>
      </c>
      <c r="B279" s="111">
        <v>39241120</v>
      </c>
      <c r="C279" s="112" t="s">
        <v>336</v>
      </c>
      <c r="D279" s="45" t="s">
        <v>26</v>
      </c>
      <c r="E279" s="45" t="s">
        <v>29</v>
      </c>
      <c r="F279" s="113">
        <v>1</v>
      </c>
      <c r="G279" s="113">
        <v>700</v>
      </c>
      <c r="H279" s="41">
        <f t="shared" si="17"/>
        <v>700</v>
      </c>
      <c r="I279" s="98" t="s">
        <v>332</v>
      </c>
      <c r="J279" s="97"/>
      <c r="K279" s="108"/>
      <c r="L279" s="109"/>
    </row>
    <row r="280" s="1" customFormat="1" ht="14.5" spans="1:12">
      <c r="A280" s="2">
        <v>259</v>
      </c>
      <c r="B280" s="111">
        <v>39221320</v>
      </c>
      <c r="C280" s="114" t="s">
        <v>337</v>
      </c>
      <c r="D280" s="45" t="s">
        <v>26</v>
      </c>
      <c r="E280" s="45" t="s">
        <v>29</v>
      </c>
      <c r="F280" s="113">
        <v>1</v>
      </c>
      <c r="G280" s="113">
        <v>980</v>
      </c>
      <c r="H280" s="41">
        <f t="shared" si="17"/>
        <v>980</v>
      </c>
      <c r="I280" s="98" t="s">
        <v>332</v>
      </c>
      <c r="J280" s="97"/>
      <c r="K280" s="108"/>
      <c r="L280" s="109"/>
    </row>
    <row r="281" s="1" customFormat="1" ht="14.5" spans="1:12">
      <c r="A281" s="2">
        <v>260</v>
      </c>
      <c r="B281" s="111">
        <v>39221320</v>
      </c>
      <c r="C281" s="114" t="s">
        <v>337</v>
      </c>
      <c r="D281" s="45" t="s">
        <v>26</v>
      </c>
      <c r="E281" s="45" t="s">
        <v>29</v>
      </c>
      <c r="F281" s="113">
        <v>1</v>
      </c>
      <c r="G281" s="113">
        <v>1250</v>
      </c>
      <c r="H281" s="41">
        <f t="shared" si="17"/>
        <v>1250</v>
      </c>
      <c r="I281" s="98" t="s">
        <v>332</v>
      </c>
      <c r="J281" s="97"/>
      <c r="K281" s="108"/>
      <c r="L281" s="109"/>
    </row>
    <row r="282" s="1" customFormat="1" ht="14.5" spans="1:12">
      <c r="A282" s="2">
        <v>261</v>
      </c>
      <c r="B282" s="111">
        <v>39221260</v>
      </c>
      <c r="C282" s="112" t="s">
        <v>193</v>
      </c>
      <c r="D282" s="45" t="s">
        <v>26</v>
      </c>
      <c r="E282" s="45" t="s">
        <v>29</v>
      </c>
      <c r="F282" s="113">
        <v>18</v>
      </c>
      <c r="G282" s="113">
        <v>1420</v>
      </c>
      <c r="H282" s="41">
        <f t="shared" si="17"/>
        <v>25560</v>
      </c>
      <c r="I282" s="98" t="s">
        <v>332</v>
      </c>
      <c r="J282" s="97"/>
      <c r="K282" s="108"/>
      <c r="L282" s="109"/>
    </row>
    <row r="283" s="1" customFormat="1" ht="14.5" spans="1:12">
      <c r="A283" s="2">
        <v>262</v>
      </c>
      <c r="B283" s="111">
        <v>39221140</v>
      </c>
      <c r="C283" s="112" t="s">
        <v>338</v>
      </c>
      <c r="D283" s="45" t="s">
        <v>26</v>
      </c>
      <c r="E283" s="45" t="s">
        <v>29</v>
      </c>
      <c r="F283" s="113">
        <v>3</v>
      </c>
      <c r="G283" s="113">
        <v>5320</v>
      </c>
      <c r="H283" s="41">
        <f t="shared" si="17"/>
        <v>15960</v>
      </c>
      <c r="I283" s="98" t="s">
        <v>332</v>
      </c>
      <c r="J283" s="97"/>
      <c r="K283" s="108"/>
      <c r="L283" s="109"/>
    </row>
    <row r="284" s="1" customFormat="1" ht="14.5" spans="1:12">
      <c r="A284" s="2">
        <v>263</v>
      </c>
      <c r="B284" s="111">
        <v>39221390</v>
      </c>
      <c r="C284" s="114" t="s">
        <v>339</v>
      </c>
      <c r="D284" s="45" t="s">
        <v>26</v>
      </c>
      <c r="E284" s="45" t="s">
        <v>29</v>
      </c>
      <c r="F284" s="113">
        <v>2</v>
      </c>
      <c r="G284" s="113">
        <v>2300</v>
      </c>
      <c r="H284" s="41">
        <f t="shared" si="17"/>
        <v>4600</v>
      </c>
      <c r="I284" s="98" t="s">
        <v>332</v>
      </c>
      <c r="J284" s="97"/>
      <c r="K284" s="108"/>
      <c r="L284" s="109"/>
    </row>
    <row r="285" s="1" customFormat="1" ht="14.5" spans="1:12">
      <c r="A285" s="2">
        <v>264</v>
      </c>
      <c r="B285" s="105"/>
      <c r="C285" s="110"/>
      <c r="D285" s="45"/>
      <c r="E285" s="45"/>
      <c r="F285" s="104"/>
      <c r="G285" s="104"/>
      <c r="H285" s="104"/>
      <c r="I285" s="2"/>
      <c r="J285" s="97"/>
      <c r="K285" s="108"/>
      <c r="L285" s="109"/>
    </row>
    <row r="286" s="1" customFormat="1" ht="15" spans="1:12">
      <c r="A286" s="2">
        <v>265</v>
      </c>
      <c r="B286" s="91"/>
      <c r="C286" s="92"/>
      <c r="D286" s="93"/>
      <c r="E286" s="93"/>
      <c r="F286" s="93"/>
      <c r="G286" s="93"/>
      <c r="H286" s="115"/>
      <c r="I286" s="2"/>
      <c r="J286" s="97"/>
      <c r="K286" s="108"/>
      <c r="L286" s="109"/>
    </row>
    <row r="287" s="1" customFormat="1" ht="15" spans="1:12">
      <c r="A287" s="2">
        <v>266</v>
      </c>
      <c r="B287" s="116">
        <v>39223</v>
      </c>
      <c r="C287" s="92" t="s">
        <v>167</v>
      </c>
      <c r="D287" s="93"/>
      <c r="E287" s="93"/>
      <c r="F287" s="93"/>
      <c r="G287" s="117">
        <v>267610</v>
      </c>
      <c r="H287" s="115">
        <f>+SUM(H288:H368)</f>
        <v>311900</v>
      </c>
      <c r="I287" s="2"/>
      <c r="J287" s="97">
        <v>4269</v>
      </c>
      <c r="K287" s="108"/>
      <c r="L287" s="108"/>
    </row>
    <row r="288" s="1" customFormat="1" ht="14.5" spans="1:12">
      <c r="A288" s="2">
        <v>267</v>
      </c>
      <c r="B288" s="40">
        <v>35821400</v>
      </c>
      <c r="C288" s="47" t="s">
        <v>168</v>
      </c>
      <c r="D288" s="45" t="s">
        <v>26</v>
      </c>
      <c r="E288" s="45" t="s">
        <v>29</v>
      </c>
      <c r="F288" s="25">
        <v>1</v>
      </c>
      <c r="G288" s="25">
        <v>6000</v>
      </c>
      <c r="H288" s="25">
        <f>+F288*G288</f>
        <v>6000</v>
      </c>
      <c r="I288" s="98" t="s">
        <v>340</v>
      </c>
      <c r="J288" s="97">
        <v>4269</v>
      </c>
      <c r="K288" s="108"/>
      <c r="L288" s="108"/>
    </row>
    <row r="289" s="1" customFormat="1" ht="14.5" spans="1:12">
      <c r="A289" s="2">
        <v>268</v>
      </c>
      <c r="B289" s="40">
        <v>39221300</v>
      </c>
      <c r="C289" s="27" t="s">
        <v>181</v>
      </c>
      <c r="D289" s="42" t="s">
        <v>26</v>
      </c>
      <c r="E289" s="45" t="s">
        <v>29</v>
      </c>
      <c r="F289" s="25">
        <v>1</v>
      </c>
      <c r="G289" s="25">
        <v>2500</v>
      </c>
      <c r="H289" s="25">
        <f>+F289*G289</f>
        <v>2500</v>
      </c>
      <c r="I289" s="98" t="s">
        <v>340</v>
      </c>
      <c r="J289" s="97">
        <v>4269</v>
      </c>
      <c r="K289" s="108"/>
      <c r="L289" s="108"/>
    </row>
    <row r="290" s="1" customFormat="1" ht="14.5" spans="1:12">
      <c r="A290" s="2">
        <v>269</v>
      </c>
      <c r="B290" s="40">
        <v>37451410</v>
      </c>
      <c r="C290" s="66" t="s">
        <v>170</v>
      </c>
      <c r="D290" s="42" t="s">
        <v>26</v>
      </c>
      <c r="E290" s="45" t="s">
        <v>29</v>
      </c>
      <c r="F290" s="25">
        <v>2</v>
      </c>
      <c r="G290" s="25">
        <v>5500</v>
      </c>
      <c r="H290" s="25">
        <f>+F290*G290</f>
        <v>11000</v>
      </c>
      <c r="I290" s="98" t="s">
        <v>340</v>
      </c>
      <c r="J290" s="97">
        <v>4269</v>
      </c>
      <c r="K290" s="108"/>
      <c r="L290" s="108"/>
    </row>
    <row r="291" s="1" customFormat="1" ht="14.5" spans="1:12">
      <c r="A291" s="2">
        <v>270</v>
      </c>
      <c r="B291" s="40">
        <v>39221260</v>
      </c>
      <c r="C291" s="27" t="s">
        <v>193</v>
      </c>
      <c r="D291" s="42" t="s">
        <v>26</v>
      </c>
      <c r="E291" s="25" t="s">
        <v>194</v>
      </c>
      <c r="F291" s="76">
        <v>1</v>
      </c>
      <c r="G291" s="76">
        <v>4500</v>
      </c>
      <c r="H291" s="25">
        <f>+F291*G291</f>
        <v>4500</v>
      </c>
      <c r="I291" s="98" t="s">
        <v>340</v>
      </c>
      <c r="J291" s="97">
        <v>4269</v>
      </c>
      <c r="K291" s="108"/>
      <c r="L291" s="108"/>
    </row>
    <row r="292" s="1" customFormat="1" ht="14.5" spans="1:12">
      <c r="A292" s="2">
        <v>271</v>
      </c>
      <c r="B292" s="40">
        <v>39221140</v>
      </c>
      <c r="C292" s="27" t="s">
        <v>179</v>
      </c>
      <c r="D292" s="42" t="s">
        <v>26</v>
      </c>
      <c r="E292" s="45" t="s">
        <v>27</v>
      </c>
      <c r="F292" s="25">
        <v>1</v>
      </c>
      <c r="G292" s="25">
        <v>3000</v>
      </c>
      <c r="H292" s="25">
        <f>+F292*G292</f>
        <v>3000</v>
      </c>
      <c r="I292" s="98" t="s">
        <v>340</v>
      </c>
      <c r="J292" s="97">
        <v>4269</v>
      </c>
      <c r="K292" s="108"/>
      <c r="L292" s="108"/>
    </row>
    <row r="293" s="1" customFormat="1" ht="14.5" spans="1:12">
      <c r="A293" s="2">
        <v>272</v>
      </c>
      <c r="B293" s="40">
        <v>30234500</v>
      </c>
      <c r="C293" s="88" t="s">
        <v>202</v>
      </c>
      <c r="D293" s="45" t="s">
        <v>26</v>
      </c>
      <c r="E293" s="42" t="s">
        <v>29</v>
      </c>
      <c r="F293" s="76">
        <v>1</v>
      </c>
      <c r="G293" s="76">
        <v>4000</v>
      </c>
      <c r="H293" s="25">
        <f t="shared" ref="H293:H305" si="18">+F293*G293</f>
        <v>4000</v>
      </c>
      <c r="I293" s="98" t="s">
        <v>340</v>
      </c>
      <c r="J293" s="97">
        <v>4269</v>
      </c>
      <c r="K293" s="108"/>
      <c r="L293" s="108"/>
    </row>
    <row r="294" s="1" customFormat="1" ht="14.5" spans="1:12">
      <c r="A294" s="2">
        <v>273</v>
      </c>
      <c r="B294" s="40">
        <v>31331280</v>
      </c>
      <c r="C294" s="118" t="s">
        <v>341</v>
      </c>
      <c r="D294" s="42" t="s">
        <v>26</v>
      </c>
      <c r="E294" s="25" t="s">
        <v>184</v>
      </c>
      <c r="F294" s="25">
        <v>1</v>
      </c>
      <c r="G294" s="25">
        <v>250</v>
      </c>
      <c r="H294" s="25">
        <f t="shared" si="18"/>
        <v>250</v>
      </c>
      <c r="I294" s="98" t="s">
        <v>342</v>
      </c>
      <c r="J294" s="97">
        <v>4269</v>
      </c>
      <c r="K294" s="108"/>
      <c r="L294" s="108"/>
    </row>
    <row r="295" s="1" customFormat="1" ht="14.5" spans="1:12">
      <c r="A295" s="2">
        <v>274</v>
      </c>
      <c r="B295" s="40">
        <v>31686100</v>
      </c>
      <c r="C295" s="118" t="s">
        <v>343</v>
      </c>
      <c r="D295" s="42" t="s">
        <v>26</v>
      </c>
      <c r="E295" s="25" t="s">
        <v>29</v>
      </c>
      <c r="F295" s="25">
        <v>1</v>
      </c>
      <c r="G295" s="25">
        <v>350</v>
      </c>
      <c r="H295" s="25">
        <f t="shared" si="18"/>
        <v>350</v>
      </c>
      <c r="I295" s="98" t="s">
        <v>342</v>
      </c>
      <c r="J295" s="97">
        <v>4269</v>
      </c>
      <c r="K295" s="108"/>
      <c r="L295" s="108"/>
    </row>
    <row r="296" s="1" customFormat="1" ht="14.5" spans="1:12">
      <c r="A296" s="2">
        <v>275</v>
      </c>
      <c r="B296" s="40">
        <v>44192620</v>
      </c>
      <c r="C296" s="118" t="s">
        <v>344</v>
      </c>
      <c r="D296" s="42" t="s">
        <v>26</v>
      </c>
      <c r="E296" s="25" t="s">
        <v>90</v>
      </c>
      <c r="F296" s="25">
        <v>0.5</v>
      </c>
      <c r="G296" s="25">
        <v>600</v>
      </c>
      <c r="H296" s="25">
        <f t="shared" si="18"/>
        <v>300</v>
      </c>
      <c r="I296" s="98" t="s">
        <v>342</v>
      </c>
      <c r="J296" s="97">
        <v>4269</v>
      </c>
      <c r="K296" s="108"/>
      <c r="L296" s="108"/>
    </row>
    <row r="297" s="1" customFormat="1" ht="14.5" spans="1:12">
      <c r="A297" s="2">
        <v>276</v>
      </c>
      <c r="B297" s="40" t="s">
        <v>345</v>
      </c>
      <c r="C297" s="118" t="s">
        <v>346</v>
      </c>
      <c r="D297" s="42" t="s">
        <v>26</v>
      </c>
      <c r="E297" s="25" t="s">
        <v>29</v>
      </c>
      <c r="F297" s="25">
        <v>1</v>
      </c>
      <c r="G297" s="25">
        <v>350</v>
      </c>
      <c r="H297" s="25">
        <f t="shared" si="18"/>
        <v>350</v>
      </c>
      <c r="I297" s="98" t="s">
        <v>342</v>
      </c>
      <c r="J297" s="97">
        <v>4269</v>
      </c>
      <c r="K297" s="108"/>
      <c r="L297" s="108"/>
    </row>
    <row r="298" s="1" customFormat="1" ht="14.5" spans="1:12">
      <c r="A298" s="2">
        <v>277</v>
      </c>
      <c r="B298" s="40">
        <v>44110000</v>
      </c>
      <c r="C298" s="79" t="s">
        <v>189</v>
      </c>
      <c r="D298" s="42" t="s">
        <v>26</v>
      </c>
      <c r="E298" s="25" t="s">
        <v>29</v>
      </c>
      <c r="F298" s="25">
        <v>2</v>
      </c>
      <c r="G298" s="25">
        <v>2700</v>
      </c>
      <c r="H298" s="25">
        <f t="shared" si="18"/>
        <v>5400</v>
      </c>
      <c r="I298" s="98" t="s">
        <v>342</v>
      </c>
      <c r="J298" s="97">
        <v>4269</v>
      </c>
      <c r="K298" s="108"/>
      <c r="L298" s="108"/>
    </row>
    <row r="299" s="1" customFormat="1" ht="14.5" spans="1:12">
      <c r="A299" s="2">
        <v>278</v>
      </c>
      <c r="B299" s="40" t="s">
        <v>347</v>
      </c>
      <c r="C299" s="118" t="s">
        <v>348</v>
      </c>
      <c r="D299" s="42" t="s">
        <v>26</v>
      </c>
      <c r="E299" s="25" t="s">
        <v>29</v>
      </c>
      <c r="F299" s="25">
        <v>2</v>
      </c>
      <c r="G299" s="25">
        <v>500</v>
      </c>
      <c r="H299" s="25">
        <f t="shared" si="18"/>
        <v>1000</v>
      </c>
      <c r="I299" s="98" t="s">
        <v>342</v>
      </c>
      <c r="J299" s="97">
        <v>4269</v>
      </c>
      <c r="K299" s="108"/>
      <c r="L299" s="108"/>
    </row>
    <row r="300" s="1" customFormat="1" ht="14.5" spans="1:12">
      <c r="A300" s="2">
        <v>279</v>
      </c>
      <c r="B300" s="40" t="s">
        <v>349</v>
      </c>
      <c r="C300" s="118" t="s">
        <v>350</v>
      </c>
      <c r="D300" s="42" t="s">
        <v>26</v>
      </c>
      <c r="E300" s="25" t="s">
        <v>29</v>
      </c>
      <c r="F300" s="25">
        <v>2</v>
      </c>
      <c r="G300" s="25">
        <v>50</v>
      </c>
      <c r="H300" s="25">
        <f t="shared" si="18"/>
        <v>100</v>
      </c>
      <c r="I300" s="98" t="s">
        <v>342</v>
      </c>
      <c r="J300" s="97">
        <v>4269</v>
      </c>
      <c r="K300" s="108"/>
      <c r="L300" s="108"/>
    </row>
    <row r="301" s="1" customFormat="1" ht="14.5" spans="1:12">
      <c r="A301" s="2">
        <v>280</v>
      </c>
      <c r="B301" s="40" t="s">
        <v>349</v>
      </c>
      <c r="C301" s="118" t="s">
        <v>351</v>
      </c>
      <c r="D301" s="42" t="s">
        <v>26</v>
      </c>
      <c r="E301" s="25" t="s">
        <v>29</v>
      </c>
      <c r="F301" s="25">
        <v>2</v>
      </c>
      <c r="G301" s="25">
        <v>100</v>
      </c>
      <c r="H301" s="25">
        <f t="shared" si="18"/>
        <v>200</v>
      </c>
      <c r="I301" s="98" t="s">
        <v>342</v>
      </c>
      <c r="J301" s="97">
        <v>4269</v>
      </c>
      <c r="K301" s="108"/>
      <c r="L301" s="108"/>
    </row>
    <row r="302" s="1" customFormat="1" ht="14.5" spans="1:12">
      <c r="A302" s="2">
        <v>281</v>
      </c>
      <c r="B302" s="40">
        <v>44110000</v>
      </c>
      <c r="C302" s="79" t="s">
        <v>190</v>
      </c>
      <c r="D302" s="42" t="s">
        <v>26</v>
      </c>
      <c r="E302" s="25" t="s">
        <v>29</v>
      </c>
      <c r="F302" s="25">
        <v>2</v>
      </c>
      <c r="G302" s="25">
        <v>4500</v>
      </c>
      <c r="H302" s="25">
        <f t="shared" si="18"/>
        <v>9000</v>
      </c>
      <c r="I302" s="98" t="s">
        <v>342</v>
      </c>
      <c r="J302" s="97">
        <v>4269</v>
      </c>
      <c r="K302" s="108"/>
      <c r="L302" s="108"/>
    </row>
    <row r="303" s="1" customFormat="1" ht="14.5" spans="1:12">
      <c r="A303" s="2">
        <v>282</v>
      </c>
      <c r="B303" s="40">
        <v>44521180</v>
      </c>
      <c r="C303" s="118" t="s">
        <v>352</v>
      </c>
      <c r="D303" s="42" t="s">
        <v>26</v>
      </c>
      <c r="E303" s="25" t="s">
        <v>29</v>
      </c>
      <c r="F303" s="25">
        <v>2</v>
      </c>
      <c r="G303" s="25">
        <v>2500</v>
      </c>
      <c r="H303" s="25">
        <f t="shared" si="18"/>
        <v>5000</v>
      </c>
      <c r="I303" s="98" t="s">
        <v>342</v>
      </c>
      <c r="J303" s="97">
        <v>4269</v>
      </c>
      <c r="K303" s="108"/>
      <c r="L303" s="108"/>
    </row>
    <row r="304" s="1" customFormat="1" ht="14.5" spans="1:12">
      <c r="A304" s="2">
        <v>283</v>
      </c>
      <c r="B304" s="40">
        <v>31685000</v>
      </c>
      <c r="C304" s="27" t="s">
        <v>353</v>
      </c>
      <c r="D304" s="42" t="s">
        <v>26</v>
      </c>
      <c r="E304" s="45" t="s">
        <v>29</v>
      </c>
      <c r="F304" s="25">
        <v>2</v>
      </c>
      <c r="G304" s="25">
        <v>3000</v>
      </c>
      <c r="H304" s="25">
        <f t="shared" si="18"/>
        <v>6000</v>
      </c>
      <c r="I304" s="123" t="s">
        <v>354</v>
      </c>
      <c r="J304" s="97">
        <v>4269</v>
      </c>
      <c r="K304" s="108"/>
      <c r="L304" s="108"/>
    </row>
    <row r="305" s="1" customFormat="1" ht="14.5" spans="1:12">
      <c r="A305" s="2">
        <v>284</v>
      </c>
      <c r="B305" s="40">
        <v>30234500</v>
      </c>
      <c r="C305" s="88" t="s">
        <v>202</v>
      </c>
      <c r="D305" s="45" t="s">
        <v>26</v>
      </c>
      <c r="E305" s="42" t="s">
        <v>29</v>
      </c>
      <c r="F305" s="76">
        <v>1</v>
      </c>
      <c r="G305" s="76">
        <v>4000</v>
      </c>
      <c r="H305" s="25">
        <f t="shared" si="18"/>
        <v>4000</v>
      </c>
      <c r="I305" s="123" t="s">
        <v>354</v>
      </c>
      <c r="J305" s="97">
        <v>4269</v>
      </c>
      <c r="K305" s="108"/>
      <c r="L305" s="108"/>
    </row>
    <row r="306" s="1" customFormat="1" ht="14.5" spans="1:12">
      <c r="A306" s="2">
        <v>285</v>
      </c>
      <c r="B306" s="40">
        <v>37451580</v>
      </c>
      <c r="C306" s="66" t="s">
        <v>169</v>
      </c>
      <c r="D306" s="42" t="s">
        <v>26</v>
      </c>
      <c r="E306" s="45" t="s">
        <v>29</v>
      </c>
      <c r="F306" s="25">
        <v>1</v>
      </c>
      <c r="G306" s="25">
        <v>4000</v>
      </c>
      <c r="H306" s="25">
        <f t="shared" ref="H306:H309" si="19">+F306*G306</f>
        <v>4000</v>
      </c>
      <c r="I306" s="123" t="s">
        <v>354</v>
      </c>
      <c r="J306" s="97">
        <v>4269</v>
      </c>
      <c r="K306" s="108"/>
      <c r="L306" s="108"/>
    </row>
    <row r="307" s="1" customFormat="1" ht="14.5" spans="1:12">
      <c r="A307" s="2">
        <v>286</v>
      </c>
      <c r="B307" s="40" t="s">
        <v>172</v>
      </c>
      <c r="C307" s="66" t="s">
        <v>173</v>
      </c>
      <c r="D307" s="42" t="s">
        <v>26</v>
      </c>
      <c r="E307" s="45" t="s">
        <v>29</v>
      </c>
      <c r="F307" s="25">
        <v>1</v>
      </c>
      <c r="G307" s="25">
        <v>2850</v>
      </c>
      <c r="H307" s="25">
        <f t="shared" si="19"/>
        <v>2850</v>
      </c>
      <c r="I307" s="123" t="s">
        <v>354</v>
      </c>
      <c r="J307" s="97">
        <v>4269</v>
      </c>
      <c r="K307" s="108"/>
      <c r="L307" s="108"/>
    </row>
    <row r="308" s="1" customFormat="1" ht="14.5" spans="1:12">
      <c r="A308" s="2">
        <v>287</v>
      </c>
      <c r="B308" s="40">
        <v>44110000</v>
      </c>
      <c r="C308" s="79" t="s">
        <v>189</v>
      </c>
      <c r="D308" s="42" t="s">
        <v>26</v>
      </c>
      <c r="E308" s="25" t="s">
        <v>29</v>
      </c>
      <c r="F308" s="25">
        <v>2</v>
      </c>
      <c r="G308" s="25">
        <v>1900</v>
      </c>
      <c r="H308" s="25">
        <f t="shared" si="19"/>
        <v>3800</v>
      </c>
      <c r="I308" s="98" t="s">
        <v>355</v>
      </c>
      <c r="J308" s="97">
        <v>4269</v>
      </c>
      <c r="K308" s="108"/>
      <c r="L308" s="108"/>
    </row>
    <row r="309" s="1" customFormat="1" ht="14.5" spans="1:12">
      <c r="A309" s="2">
        <v>288</v>
      </c>
      <c r="B309" s="40">
        <v>44511100</v>
      </c>
      <c r="C309" s="118" t="s">
        <v>356</v>
      </c>
      <c r="D309" s="42" t="s">
        <v>26</v>
      </c>
      <c r="E309" s="42" t="s">
        <v>29</v>
      </c>
      <c r="F309" s="42">
        <v>1</v>
      </c>
      <c r="G309" s="42">
        <v>2200</v>
      </c>
      <c r="H309" s="25">
        <f t="shared" si="19"/>
        <v>2200</v>
      </c>
      <c r="I309" s="98" t="s">
        <v>357</v>
      </c>
      <c r="J309" s="97">
        <v>4269</v>
      </c>
      <c r="K309" s="108"/>
      <c r="L309" s="108"/>
    </row>
    <row r="310" s="1" customFormat="1" ht="14.5" spans="1:12">
      <c r="A310" s="2">
        <v>289</v>
      </c>
      <c r="B310" s="29">
        <v>31531300</v>
      </c>
      <c r="C310" s="119" t="s">
        <v>358</v>
      </c>
      <c r="D310" s="42" t="s">
        <v>26</v>
      </c>
      <c r="E310" s="42" t="s">
        <v>29</v>
      </c>
      <c r="F310" s="42">
        <v>35</v>
      </c>
      <c r="G310" s="120">
        <v>850</v>
      </c>
      <c r="H310" s="25">
        <f t="shared" ref="H310:H341" si="20">+F310*G310</f>
        <v>29750</v>
      </c>
      <c r="I310" s="2" t="s">
        <v>359</v>
      </c>
      <c r="J310" s="97"/>
      <c r="K310" s="108"/>
      <c r="L310" s="108"/>
    </row>
    <row r="311" s="1" customFormat="1" ht="14.5" spans="1:12">
      <c r="A311" s="2">
        <v>290</v>
      </c>
      <c r="B311" s="121" t="s">
        <v>360</v>
      </c>
      <c r="C311" s="122" t="s">
        <v>361</v>
      </c>
      <c r="D311" s="42" t="s">
        <v>26</v>
      </c>
      <c r="E311" s="42" t="s">
        <v>29</v>
      </c>
      <c r="F311" s="42">
        <v>1</v>
      </c>
      <c r="G311" s="120">
        <v>300</v>
      </c>
      <c r="H311" s="25">
        <f t="shared" si="20"/>
        <v>300</v>
      </c>
      <c r="I311" s="2" t="s">
        <v>359</v>
      </c>
      <c r="J311" s="97"/>
      <c r="K311" s="108"/>
      <c r="L311" s="108"/>
    </row>
    <row r="312" s="1" customFormat="1" ht="14.5" spans="1:12">
      <c r="A312" s="2">
        <v>291</v>
      </c>
      <c r="B312" s="29">
        <v>31683300</v>
      </c>
      <c r="C312" s="122" t="s">
        <v>353</v>
      </c>
      <c r="D312" s="42" t="s">
        <v>26</v>
      </c>
      <c r="E312" s="42" t="s">
        <v>29</v>
      </c>
      <c r="F312" s="42">
        <v>1</v>
      </c>
      <c r="G312" s="120">
        <v>250</v>
      </c>
      <c r="H312" s="25">
        <f t="shared" si="20"/>
        <v>250</v>
      </c>
      <c r="I312" s="2" t="s">
        <v>359</v>
      </c>
      <c r="J312" s="97"/>
      <c r="K312" s="108"/>
      <c r="L312" s="108"/>
    </row>
    <row r="313" s="1" customFormat="1" ht="14.5" spans="1:12">
      <c r="A313" s="2">
        <v>292</v>
      </c>
      <c r="B313" s="121" t="s">
        <v>187</v>
      </c>
      <c r="C313" s="119" t="s">
        <v>189</v>
      </c>
      <c r="D313" s="42" t="s">
        <v>26</v>
      </c>
      <c r="E313" s="42" t="s">
        <v>29</v>
      </c>
      <c r="F313" s="42">
        <v>2</v>
      </c>
      <c r="G313" s="120">
        <v>2100</v>
      </c>
      <c r="H313" s="25">
        <f t="shared" si="20"/>
        <v>4200</v>
      </c>
      <c r="I313" s="2" t="s">
        <v>359</v>
      </c>
      <c r="J313" s="97"/>
      <c r="K313" s="108"/>
      <c r="L313" s="108"/>
    </row>
    <row r="314" s="1" customFormat="1" ht="14.5" spans="1:12">
      <c r="A314" s="2">
        <v>293</v>
      </c>
      <c r="B314" s="121">
        <v>44521170</v>
      </c>
      <c r="C314" s="122" t="s">
        <v>362</v>
      </c>
      <c r="D314" s="42" t="s">
        <v>26</v>
      </c>
      <c r="E314" s="42" t="s">
        <v>29</v>
      </c>
      <c r="F314" s="42">
        <v>3</v>
      </c>
      <c r="G314" s="120">
        <v>1200</v>
      </c>
      <c r="H314" s="25">
        <f t="shared" si="20"/>
        <v>3600</v>
      </c>
      <c r="I314" s="2" t="s">
        <v>359</v>
      </c>
      <c r="J314" s="97"/>
      <c r="K314" s="108"/>
      <c r="L314" s="108"/>
    </row>
    <row r="315" s="1" customFormat="1" ht="14.5" spans="1:12">
      <c r="A315" s="2">
        <v>294</v>
      </c>
      <c r="B315" s="29">
        <v>31683100</v>
      </c>
      <c r="C315" s="122" t="s">
        <v>363</v>
      </c>
      <c r="D315" s="42" t="s">
        <v>26</v>
      </c>
      <c r="E315" s="42" t="s">
        <v>29</v>
      </c>
      <c r="F315" s="42">
        <v>1</v>
      </c>
      <c r="G315" s="120">
        <v>1700</v>
      </c>
      <c r="H315" s="25">
        <f t="shared" si="20"/>
        <v>1700</v>
      </c>
      <c r="I315" s="2" t="s">
        <v>359</v>
      </c>
      <c r="J315" s="97"/>
      <c r="K315" s="108"/>
      <c r="L315" s="108"/>
    </row>
    <row r="316" s="1" customFormat="1" ht="14.5" spans="1:24">
      <c r="A316" s="2">
        <v>295</v>
      </c>
      <c r="B316" s="29">
        <v>31683100</v>
      </c>
      <c r="C316" s="122" t="s">
        <v>364</v>
      </c>
      <c r="D316" s="42" t="s">
        <v>26</v>
      </c>
      <c r="E316" s="42" t="s">
        <v>29</v>
      </c>
      <c r="F316" s="42">
        <v>1</v>
      </c>
      <c r="G316" s="120">
        <v>2300</v>
      </c>
      <c r="H316" s="25">
        <f t="shared" si="20"/>
        <v>2300</v>
      </c>
      <c r="I316" s="2" t="s">
        <v>359</v>
      </c>
      <c r="J316" s="97"/>
      <c r="K316" s="108"/>
      <c r="L316" s="108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</row>
    <row r="317" s="1" customFormat="1" ht="14.5" spans="1:24">
      <c r="A317" s="2">
        <v>296</v>
      </c>
      <c r="B317" s="29">
        <v>31531300</v>
      </c>
      <c r="C317" s="119" t="s">
        <v>365</v>
      </c>
      <c r="D317" s="42" t="s">
        <v>26</v>
      </c>
      <c r="E317" s="42" t="s">
        <v>29</v>
      </c>
      <c r="F317" s="42">
        <v>3</v>
      </c>
      <c r="G317" s="120">
        <v>400</v>
      </c>
      <c r="H317" s="25">
        <f t="shared" si="20"/>
        <v>1200</v>
      </c>
      <c r="I317" s="2" t="s">
        <v>359</v>
      </c>
      <c r="J317" s="97"/>
      <c r="K317" s="108"/>
      <c r="L317" s="108"/>
      <c r="M317" s="3"/>
      <c r="N317" s="99"/>
      <c r="O317" s="124"/>
      <c r="P317" s="3"/>
      <c r="Q317" s="3"/>
      <c r="R317" s="3"/>
      <c r="S317" s="3"/>
      <c r="T317" s="3"/>
      <c r="U317" s="3"/>
      <c r="V317" s="3"/>
      <c r="W317" s="3"/>
      <c r="X317" s="3"/>
    </row>
    <row r="318" s="1" customFormat="1" ht="14.5" spans="1:24">
      <c r="A318" s="2">
        <v>297</v>
      </c>
      <c r="B318" s="29">
        <v>31531300</v>
      </c>
      <c r="C318" s="119" t="s">
        <v>366</v>
      </c>
      <c r="D318" s="42" t="s">
        <v>26</v>
      </c>
      <c r="E318" s="42" t="s">
        <v>29</v>
      </c>
      <c r="F318" s="42">
        <v>3</v>
      </c>
      <c r="G318" s="120">
        <v>450</v>
      </c>
      <c r="H318" s="25">
        <f t="shared" si="20"/>
        <v>1350</v>
      </c>
      <c r="I318" s="2" t="s">
        <v>359</v>
      </c>
      <c r="J318" s="97"/>
      <c r="K318" s="108"/>
      <c r="L318" s="108"/>
      <c r="M318" s="3"/>
      <c r="N318" s="99"/>
      <c r="O318" s="124"/>
      <c r="P318" s="3"/>
      <c r="Q318" s="3"/>
      <c r="R318" s="3"/>
      <c r="S318" s="3"/>
      <c r="T318" s="3"/>
      <c r="U318" s="3"/>
      <c r="V318" s="3"/>
      <c r="W318" s="3"/>
      <c r="X318" s="3"/>
    </row>
    <row r="319" s="1" customFormat="1" ht="14.5" spans="1:24">
      <c r="A319" s="2">
        <v>298</v>
      </c>
      <c r="B319" s="121" t="s">
        <v>367</v>
      </c>
      <c r="C319" s="122" t="s">
        <v>368</v>
      </c>
      <c r="D319" s="42" t="s">
        <v>26</v>
      </c>
      <c r="E319" s="42" t="s">
        <v>29</v>
      </c>
      <c r="F319" s="42">
        <v>2</v>
      </c>
      <c r="G319" s="120">
        <v>900</v>
      </c>
      <c r="H319" s="25">
        <f t="shared" si="20"/>
        <v>1800</v>
      </c>
      <c r="I319" s="2" t="s">
        <v>359</v>
      </c>
      <c r="J319" s="97"/>
      <c r="K319" s="108"/>
      <c r="L319" s="108"/>
      <c r="M319" s="3"/>
      <c r="N319" s="99"/>
      <c r="O319" s="124"/>
      <c r="P319" s="3"/>
      <c r="Q319" s="3"/>
      <c r="R319" s="3"/>
      <c r="S319" s="3"/>
      <c r="T319" s="3"/>
      <c r="U319" s="3"/>
      <c r="V319" s="3"/>
      <c r="W319" s="3"/>
      <c r="X319" s="3"/>
    </row>
    <row r="320" s="1" customFormat="1" ht="14.5" spans="1:24">
      <c r="A320" s="2">
        <v>299</v>
      </c>
      <c r="B320" s="121">
        <v>44163270</v>
      </c>
      <c r="C320" s="122" t="s">
        <v>369</v>
      </c>
      <c r="D320" s="42" t="s">
        <v>26</v>
      </c>
      <c r="E320" s="42" t="s">
        <v>29</v>
      </c>
      <c r="F320" s="42">
        <v>10</v>
      </c>
      <c r="G320" s="120">
        <v>40</v>
      </c>
      <c r="H320" s="25">
        <f t="shared" si="20"/>
        <v>400</v>
      </c>
      <c r="I320" s="2" t="s">
        <v>359</v>
      </c>
      <c r="J320" s="97"/>
      <c r="K320" s="108"/>
      <c r="L320" s="108"/>
      <c r="M320" s="3"/>
      <c r="N320" s="99"/>
      <c r="O320" s="124"/>
      <c r="P320" s="3"/>
      <c r="Q320" s="3"/>
      <c r="R320" s="3"/>
      <c r="S320" s="3"/>
      <c r="T320" s="3"/>
      <c r="U320" s="3"/>
      <c r="V320" s="3"/>
      <c r="W320" s="3"/>
      <c r="X320" s="3"/>
    </row>
    <row r="321" s="1" customFormat="1" ht="14.5" spans="1:24">
      <c r="A321" s="2">
        <v>300</v>
      </c>
      <c r="B321" s="121">
        <v>44163270</v>
      </c>
      <c r="C321" s="122" t="s">
        <v>370</v>
      </c>
      <c r="D321" s="42" t="s">
        <v>26</v>
      </c>
      <c r="E321" s="42" t="s">
        <v>29</v>
      </c>
      <c r="F321" s="42">
        <v>6</v>
      </c>
      <c r="G321" s="120">
        <v>40</v>
      </c>
      <c r="H321" s="25">
        <f t="shared" si="20"/>
        <v>240</v>
      </c>
      <c r="I321" s="2" t="s">
        <v>359</v>
      </c>
      <c r="J321" s="97"/>
      <c r="K321" s="108"/>
      <c r="L321" s="108"/>
      <c r="M321" s="3"/>
      <c r="N321" s="99"/>
      <c r="O321" s="124"/>
      <c r="P321" s="3"/>
      <c r="Q321" s="3"/>
      <c r="R321" s="3"/>
      <c r="S321" s="3"/>
      <c r="T321" s="3"/>
      <c r="U321" s="3"/>
      <c r="V321" s="3"/>
      <c r="W321" s="3"/>
      <c r="X321" s="3"/>
    </row>
    <row r="322" s="1" customFormat="1" ht="14.5" spans="1:24">
      <c r="A322" s="2">
        <v>301</v>
      </c>
      <c r="B322" s="121">
        <v>44163270</v>
      </c>
      <c r="C322" s="122" t="s">
        <v>371</v>
      </c>
      <c r="D322" s="42" t="s">
        <v>26</v>
      </c>
      <c r="E322" s="42" t="s">
        <v>29</v>
      </c>
      <c r="F322" s="42">
        <v>4</v>
      </c>
      <c r="G322" s="120">
        <v>50</v>
      </c>
      <c r="H322" s="25">
        <f t="shared" si="20"/>
        <v>200</v>
      </c>
      <c r="I322" s="2" t="s">
        <v>359</v>
      </c>
      <c r="J322" s="97"/>
      <c r="K322" s="108"/>
      <c r="L322" s="108"/>
      <c r="M322" s="3"/>
      <c r="N322" s="99"/>
      <c r="O322" s="124"/>
      <c r="P322" s="3"/>
      <c r="Q322" s="3"/>
      <c r="R322" s="3"/>
      <c r="S322" s="3"/>
      <c r="T322" s="3"/>
      <c r="U322" s="3"/>
      <c r="V322" s="3"/>
      <c r="W322" s="3"/>
      <c r="X322" s="3"/>
    </row>
    <row r="323" s="1" customFormat="1" ht="14.5" spans="1:24">
      <c r="A323" s="2">
        <v>302</v>
      </c>
      <c r="B323" s="121" t="s">
        <v>372</v>
      </c>
      <c r="C323" s="122" t="s">
        <v>373</v>
      </c>
      <c r="D323" s="42" t="s">
        <v>26</v>
      </c>
      <c r="E323" s="42" t="s">
        <v>374</v>
      </c>
      <c r="F323" s="42">
        <v>15</v>
      </c>
      <c r="G323" s="120">
        <v>250</v>
      </c>
      <c r="H323" s="25">
        <f t="shared" si="20"/>
        <v>3750</v>
      </c>
      <c r="I323" s="2" t="s">
        <v>359</v>
      </c>
      <c r="J323" s="97"/>
      <c r="K323" s="108"/>
      <c r="L323" s="108"/>
      <c r="M323" s="3"/>
      <c r="N323" s="99"/>
      <c r="O323" s="124"/>
      <c r="P323" s="3"/>
      <c r="Q323" s="3"/>
      <c r="R323" s="3"/>
      <c r="S323" s="3"/>
      <c r="T323" s="3"/>
      <c r="U323" s="3"/>
      <c r="V323" s="3"/>
      <c r="W323" s="3"/>
      <c r="X323" s="3"/>
    </row>
    <row r="324" s="1" customFormat="1" ht="14.5" spans="1:24">
      <c r="A324" s="2">
        <v>303</v>
      </c>
      <c r="B324" s="121" t="s">
        <v>372</v>
      </c>
      <c r="C324" s="122" t="s">
        <v>375</v>
      </c>
      <c r="D324" s="42" t="s">
        <v>26</v>
      </c>
      <c r="E324" s="42" t="s">
        <v>374</v>
      </c>
      <c r="F324" s="42">
        <v>8</v>
      </c>
      <c r="G324" s="120">
        <v>550</v>
      </c>
      <c r="H324" s="25">
        <f t="shared" si="20"/>
        <v>4400</v>
      </c>
      <c r="I324" s="2" t="s">
        <v>359</v>
      </c>
      <c r="J324" s="97"/>
      <c r="K324" s="108"/>
      <c r="L324" s="108"/>
      <c r="M324" s="3"/>
      <c r="N324" s="99"/>
      <c r="O324" s="124"/>
      <c r="P324" s="3"/>
      <c r="Q324" s="3"/>
      <c r="R324" s="3"/>
      <c r="S324" s="3"/>
      <c r="T324" s="3"/>
      <c r="U324" s="3"/>
      <c r="V324" s="3"/>
      <c r="W324" s="3"/>
      <c r="X324" s="3"/>
    </row>
    <row r="325" s="1" customFormat="1" ht="14.5" spans="1:24">
      <c r="A325" s="2">
        <v>304</v>
      </c>
      <c r="B325" s="121">
        <v>44163270</v>
      </c>
      <c r="C325" s="122" t="s">
        <v>376</v>
      </c>
      <c r="D325" s="42" t="s">
        <v>26</v>
      </c>
      <c r="E325" s="42" t="s">
        <v>374</v>
      </c>
      <c r="F325" s="42">
        <v>12</v>
      </c>
      <c r="G325" s="120">
        <v>290</v>
      </c>
      <c r="H325" s="25">
        <f t="shared" si="20"/>
        <v>3480</v>
      </c>
      <c r="I325" s="2" t="s">
        <v>359</v>
      </c>
      <c r="J325" s="97"/>
      <c r="K325" s="108"/>
      <c r="L325" s="108"/>
      <c r="M325" s="3"/>
      <c r="N325" s="99"/>
      <c r="O325" s="124"/>
      <c r="P325" s="3"/>
      <c r="Q325" s="3"/>
      <c r="R325" s="3"/>
      <c r="S325" s="3"/>
      <c r="T325" s="3"/>
      <c r="U325" s="3"/>
      <c r="V325" s="3"/>
      <c r="W325" s="3"/>
      <c r="X325" s="3"/>
    </row>
    <row r="326" s="1" customFormat="1" ht="14.5" spans="1:24">
      <c r="A326" s="2">
        <v>305</v>
      </c>
      <c r="B326" s="121" t="s">
        <v>377</v>
      </c>
      <c r="C326" s="122" t="s">
        <v>378</v>
      </c>
      <c r="D326" s="42" t="s">
        <v>26</v>
      </c>
      <c r="E326" s="42" t="s">
        <v>374</v>
      </c>
      <c r="F326" s="42">
        <v>20</v>
      </c>
      <c r="G326" s="120">
        <v>300</v>
      </c>
      <c r="H326" s="25">
        <f t="shared" si="20"/>
        <v>6000</v>
      </c>
      <c r="I326" s="2" t="s">
        <v>359</v>
      </c>
      <c r="J326" s="97"/>
      <c r="K326" s="108"/>
      <c r="L326" s="108"/>
      <c r="M326" s="3"/>
      <c r="N326" s="99"/>
      <c r="O326" s="124"/>
      <c r="P326" s="3"/>
      <c r="Q326" s="3"/>
      <c r="R326" s="3"/>
      <c r="S326" s="3"/>
      <c r="T326" s="3"/>
      <c r="U326" s="3"/>
      <c r="V326" s="3"/>
      <c r="W326" s="3"/>
      <c r="X326" s="3"/>
    </row>
    <row r="327" s="1" customFormat="1" ht="14.5" spans="1:24">
      <c r="A327" s="2">
        <v>306</v>
      </c>
      <c r="B327" s="121">
        <v>44192620</v>
      </c>
      <c r="C327" s="122" t="s">
        <v>379</v>
      </c>
      <c r="D327" s="42" t="s">
        <v>26</v>
      </c>
      <c r="E327" s="42" t="s">
        <v>90</v>
      </c>
      <c r="F327" s="42">
        <v>1</v>
      </c>
      <c r="G327" s="120">
        <v>650</v>
      </c>
      <c r="H327" s="25">
        <f t="shared" si="20"/>
        <v>650</v>
      </c>
      <c r="I327" s="2" t="s">
        <v>359</v>
      </c>
      <c r="J327" s="97"/>
      <c r="K327" s="108"/>
      <c r="L327" s="108"/>
      <c r="M327" s="3"/>
      <c r="N327" s="99"/>
      <c r="O327" s="124"/>
      <c r="P327" s="3"/>
      <c r="Q327" s="3"/>
      <c r="R327" s="3"/>
      <c r="S327" s="3"/>
      <c r="T327" s="3"/>
      <c r="U327" s="3"/>
      <c r="V327" s="3"/>
      <c r="W327" s="3"/>
      <c r="X327" s="3"/>
    </row>
    <row r="328" s="1" customFormat="1" ht="14.5" spans="1:24">
      <c r="A328" s="2">
        <v>307</v>
      </c>
      <c r="B328" s="29">
        <v>31651400</v>
      </c>
      <c r="C328" s="122" t="s">
        <v>380</v>
      </c>
      <c r="D328" s="42" t="s">
        <v>26</v>
      </c>
      <c r="E328" s="42" t="s">
        <v>29</v>
      </c>
      <c r="F328" s="42">
        <v>3</v>
      </c>
      <c r="G328" s="120">
        <v>180</v>
      </c>
      <c r="H328" s="25">
        <f t="shared" si="20"/>
        <v>540</v>
      </c>
      <c r="I328" s="2" t="s">
        <v>359</v>
      </c>
      <c r="J328" s="97"/>
      <c r="K328" s="108"/>
      <c r="L328" s="108"/>
      <c r="M328" s="3"/>
      <c r="N328" s="99"/>
      <c r="O328" s="124"/>
      <c r="P328" s="3"/>
      <c r="Q328" s="3"/>
      <c r="R328" s="3"/>
      <c r="S328" s="3"/>
      <c r="T328" s="3"/>
      <c r="U328" s="3"/>
      <c r="V328" s="3"/>
      <c r="W328" s="3"/>
      <c r="X328" s="3"/>
    </row>
    <row r="329" s="1" customFormat="1" ht="14.5" spans="1:24">
      <c r="A329" s="2">
        <v>308</v>
      </c>
      <c r="B329" s="121">
        <v>32351310</v>
      </c>
      <c r="C329" s="122" t="s">
        <v>381</v>
      </c>
      <c r="D329" s="42" t="s">
        <v>26</v>
      </c>
      <c r="E329" s="42" t="s">
        <v>29</v>
      </c>
      <c r="F329" s="42">
        <v>1</v>
      </c>
      <c r="G329" s="120">
        <v>700</v>
      </c>
      <c r="H329" s="25">
        <f t="shared" si="20"/>
        <v>700</v>
      </c>
      <c r="I329" s="2" t="s">
        <v>359</v>
      </c>
      <c r="J329" s="97"/>
      <c r="K329" s="108"/>
      <c r="L329" s="108"/>
      <c r="M329" s="3"/>
      <c r="N329" s="99"/>
      <c r="O329" s="124"/>
      <c r="P329" s="3"/>
      <c r="Q329" s="3"/>
      <c r="R329" s="3"/>
      <c r="S329" s="3"/>
      <c r="T329" s="3"/>
      <c r="U329" s="3"/>
      <c r="V329" s="3"/>
      <c r="W329" s="3"/>
      <c r="X329" s="3"/>
    </row>
    <row r="330" s="1" customFormat="1" ht="14.5" spans="1:24">
      <c r="A330" s="2">
        <v>309</v>
      </c>
      <c r="B330" s="121" t="s">
        <v>382</v>
      </c>
      <c r="C330" s="122" t="s">
        <v>383</v>
      </c>
      <c r="D330" s="42" t="s">
        <v>26</v>
      </c>
      <c r="E330" s="42" t="s">
        <v>29</v>
      </c>
      <c r="F330" s="42">
        <v>1</v>
      </c>
      <c r="G330" s="120">
        <v>3800</v>
      </c>
      <c r="H330" s="25">
        <f t="shared" si="20"/>
        <v>3800</v>
      </c>
      <c r="I330" s="2" t="s">
        <v>359</v>
      </c>
      <c r="J330" s="97"/>
      <c r="K330" s="108"/>
      <c r="L330" s="108"/>
      <c r="M330" s="3"/>
      <c r="N330" s="99"/>
      <c r="O330" s="124"/>
      <c r="P330" s="3"/>
      <c r="Q330" s="3"/>
      <c r="R330" s="3"/>
      <c r="S330" s="3"/>
      <c r="T330" s="3"/>
      <c r="U330" s="3"/>
      <c r="V330" s="3"/>
      <c r="W330" s="3"/>
      <c r="X330" s="3"/>
    </row>
    <row r="331" s="1" customFormat="1" ht="14.5" spans="1:24">
      <c r="A331" s="2">
        <v>310</v>
      </c>
      <c r="B331" s="121">
        <v>44411110</v>
      </c>
      <c r="C331" s="122" t="s">
        <v>384</v>
      </c>
      <c r="D331" s="42" t="s">
        <v>26</v>
      </c>
      <c r="E331" s="42" t="s">
        <v>29</v>
      </c>
      <c r="F331" s="42">
        <v>1</v>
      </c>
      <c r="G331" s="120">
        <v>850</v>
      </c>
      <c r="H331" s="25">
        <f t="shared" si="20"/>
        <v>850</v>
      </c>
      <c r="I331" s="2" t="s">
        <v>359</v>
      </c>
      <c r="J331" s="97"/>
      <c r="K331" s="108"/>
      <c r="L331" s="108"/>
      <c r="M331" s="3"/>
      <c r="N331" s="99"/>
      <c r="O331" s="124"/>
      <c r="P331" s="3"/>
      <c r="Q331" s="3"/>
      <c r="R331" s="3"/>
      <c r="S331" s="3"/>
      <c r="T331" s="3"/>
      <c r="U331" s="3"/>
      <c r="V331" s="3"/>
      <c r="W331" s="3"/>
      <c r="X331" s="3"/>
    </row>
    <row r="332" s="1" customFormat="1" ht="14.5" spans="1:24">
      <c r="A332" s="2">
        <v>311</v>
      </c>
      <c r="B332" s="121" t="s">
        <v>385</v>
      </c>
      <c r="C332" s="122" t="s">
        <v>386</v>
      </c>
      <c r="D332" s="42" t="s">
        <v>26</v>
      </c>
      <c r="E332" s="42" t="s">
        <v>154</v>
      </c>
      <c r="F332" s="42">
        <v>1</v>
      </c>
      <c r="G332" s="120">
        <v>2200</v>
      </c>
      <c r="H332" s="25">
        <f t="shared" si="20"/>
        <v>2200</v>
      </c>
      <c r="I332" s="2" t="s">
        <v>359</v>
      </c>
      <c r="J332" s="97"/>
      <c r="K332" s="108"/>
      <c r="L332" s="108"/>
      <c r="M332" s="3"/>
      <c r="N332" s="99"/>
      <c r="O332" s="124"/>
      <c r="P332" s="3"/>
      <c r="Q332" s="3"/>
      <c r="R332" s="3"/>
      <c r="S332" s="3"/>
      <c r="T332" s="3"/>
      <c r="U332" s="3"/>
      <c r="V332" s="3"/>
      <c r="W332" s="3"/>
      <c r="X332" s="3"/>
    </row>
    <row r="333" s="1" customFormat="1" ht="14.5" spans="1:24">
      <c r="A333" s="2">
        <v>312</v>
      </c>
      <c r="B333" s="29">
        <v>39522330</v>
      </c>
      <c r="C333" s="122" t="s">
        <v>387</v>
      </c>
      <c r="D333" s="42" t="s">
        <v>26</v>
      </c>
      <c r="E333" s="42" t="s">
        <v>29</v>
      </c>
      <c r="F333" s="42">
        <v>4</v>
      </c>
      <c r="G333" s="120">
        <v>150</v>
      </c>
      <c r="H333" s="25">
        <f t="shared" si="20"/>
        <v>600</v>
      </c>
      <c r="I333" s="2" t="s">
        <v>359</v>
      </c>
      <c r="J333" s="97"/>
      <c r="K333" s="108"/>
      <c r="L333" s="108"/>
      <c r="M333" s="3"/>
      <c r="N333" s="99"/>
      <c r="O333" s="124"/>
      <c r="P333" s="3"/>
      <c r="Q333" s="3"/>
      <c r="R333" s="3"/>
      <c r="S333" s="3"/>
      <c r="T333" s="3"/>
      <c r="U333" s="3"/>
      <c r="V333" s="3"/>
      <c r="W333" s="3"/>
      <c r="X333" s="3"/>
    </row>
    <row r="334" s="1" customFormat="1" ht="14.5" spans="1:24">
      <c r="A334" s="2">
        <v>313</v>
      </c>
      <c r="B334" s="121" t="s">
        <v>388</v>
      </c>
      <c r="C334" s="122" t="s">
        <v>139</v>
      </c>
      <c r="D334" s="42" t="s">
        <v>26</v>
      </c>
      <c r="E334" s="42" t="s">
        <v>29</v>
      </c>
      <c r="F334" s="42">
        <v>4</v>
      </c>
      <c r="G334" s="120">
        <v>150</v>
      </c>
      <c r="H334" s="25">
        <f t="shared" si="20"/>
        <v>600</v>
      </c>
      <c r="I334" s="2" t="s">
        <v>359</v>
      </c>
      <c r="J334" s="97"/>
      <c r="K334" s="108"/>
      <c r="L334" s="108"/>
      <c r="M334" s="3"/>
      <c r="N334" s="99"/>
      <c r="O334" s="124"/>
      <c r="P334" s="3"/>
      <c r="Q334" s="3"/>
      <c r="R334" s="3"/>
      <c r="S334" s="3"/>
      <c r="T334" s="3"/>
      <c r="U334" s="3"/>
      <c r="V334" s="3"/>
      <c r="W334" s="3"/>
      <c r="X334" s="3"/>
    </row>
    <row r="335" s="1" customFormat="1" ht="14.5" spans="1:24">
      <c r="A335" s="2">
        <v>314</v>
      </c>
      <c r="B335" s="121" t="s">
        <v>187</v>
      </c>
      <c r="C335" s="119" t="s">
        <v>389</v>
      </c>
      <c r="D335" s="42" t="s">
        <v>26</v>
      </c>
      <c r="E335" s="42" t="s">
        <v>29</v>
      </c>
      <c r="F335" s="42">
        <v>1</v>
      </c>
      <c r="G335" s="120">
        <v>1300</v>
      </c>
      <c r="H335" s="25">
        <f t="shared" si="20"/>
        <v>1300</v>
      </c>
      <c r="I335" s="2" t="s">
        <v>359</v>
      </c>
      <c r="J335" s="97"/>
      <c r="K335" s="108"/>
      <c r="L335" s="108"/>
      <c r="M335" s="3"/>
      <c r="N335" s="99"/>
      <c r="O335" s="124"/>
      <c r="P335" s="3"/>
      <c r="Q335" s="3"/>
      <c r="R335" s="3"/>
      <c r="S335" s="3"/>
      <c r="T335" s="3"/>
      <c r="U335" s="3"/>
      <c r="V335" s="3"/>
      <c r="W335" s="3"/>
      <c r="X335" s="3"/>
    </row>
    <row r="336" s="1" customFormat="1" ht="14.5" spans="1:24">
      <c r="A336" s="2">
        <v>315</v>
      </c>
      <c r="B336" s="121" t="s">
        <v>187</v>
      </c>
      <c r="C336" s="119" t="s">
        <v>390</v>
      </c>
      <c r="D336" s="42" t="s">
        <v>26</v>
      </c>
      <c r="E336" s="42" t="s">
        <v>29</v>
      </c>
      <c r="F336" s="42">
        <v>1</v>
      </c>
      <c r="G336" s="120">
        <v>700</v>
      </c>
      <c r="H336" s="25">
        <f t="shared" si="20"/>
        <v>700</v>
      </c>
      <c r="I336" s="2" t="s">
        <v>359</v>
      </c>
      <c r="J336" s="97"/>
      <c r="K336" s="108"/>
      <c r="L336" s="108"/>
      <c r="M336" s="3"/>
      <c r="N336" s="99"/>
      <c r="O336" s="124"/>
      <c r="P336" s="3"/>
      <c r="Q336" s="3"/>
      <c r="R336" s="3"/>
      <c r="S336" s="3"/>
      <c r="T336" s="3"/>
      <c r="U336" s="3"/>
      <c r="V336" s="3"/>
      <c r="W336" s="3"/>
      <c r="X336" s="3"/>
    </row>
    <row r="337" s="1" customFormat="1" ht="14.5" spans="1:24">
      <c r="A337" s="2">
        <v>316</v>
      </c>
      <c r="B337" s="121">
        <v>44521120</v>
      </c>
      <c r="C337" s="122" t="s">
        <v>391</v>
      </c>
      <c r="D337" s="42" t="s">
        <v>26</v>
      </c>
      <c r="E337" s="42" t="s">
        <v>29</v>
      </c>
      <c r="F337" s="42">
        <v>1</v>
      </c>
      <c r="G337" s="120">
        <v>7500</v>
      </c>
      <c r="H337" s="25">
        <f t="shared" si="20"/>
        <v>7500</v>
      </c>
      <c r="I337" s="2" t="s">
        <v>359</v>
      </c>
      <c r="J337" s="97"/>
      <c r="K337" s="108"/>
      <c r="L337" s="108"/>
      <c r="M337" s="3"/>
      <c r="N337" s="99"/>
      <c r="O337" s="124"/>
      <c r="P337" s="3"/>
      <c r="Q337" s="3"/>
      <c r="R337" s="3"/>
      <c r="S337" s="3"/>
      <c r="T337" s="3"/>
      <c r="U337" s="3"/>
      <c r="V337" s="3"/>
      <c r="W337" s="3"/>
      <c r="X337" s="3"/>
    </row>
    <row r="338" s="1" customFormat="1" ht="14.5" spans="1:24">
      <c r="A338" s="2">
        <v>317</v>
      </c>
      <c r="B338" s="121" t="s">
        <v>187</v>
      </c>
      <c r="C338" s="119" t="s">
        <v>392</v>
      </c>
      <c r="D338" s="42" t="s">
        <v>26</v>
      </c>
      <c r="E338" s="42" t="s">
        <v>29</v>
      </c>
      <c r="F338" s="42">
        <v>1</v>
      </c>
      <c r="G338" s="120">
        <v>2200</v>
      </c>
      <c r="H338" s="25">
        <f t="shared" si="20"/>
        <v>2200</v>
      </c>
      <c r="I338" s="2" t="s">
        <v>359</v>
      </c>
      <c r="J338" s="97"/>
      <c r="K338" s="108"/>
      <c r="L338" s="108"/>
      <c r="M338" s="3"/>
      <c r="N338" s="99"/>
      <c r="O338" s="124"/>
      <c r="P338" s="3"/>
      <c r="Q338" s="3"/>
      <c r="R338" s="3"/>
      <c r="S338" s="3"/>
      <c r="T338" s="3"/>
      <c r="U338" s="3"/>
      <c r="V338" s="3"/>
      <c r="W338" s="3"/>
      <c r="X338" s="3"/>
    </row>
    <row r="339" s="1" customFormat="1" ht="14.5" spans="1:24">
      <c r="A339" s="2">
        <v>318</v>
      </c>
      <c r="B339" s="121">
        <v>34921440</v>
      </c>
      <c r="C339" s="122" t="s">
        <v>393</v>
      </c>
      <c r="D339" s="42" t="s">
        <v>26</v>
      </c>
      <c r="E339" s="42" t="s">
        <v>29</v>
      </c>
      <c r="F339" s="42">
        <v>1</v>
      </c>
      <c r="G339" s="120">
        <v>19500</v>
      </c>
      <c r="H339" s="25">
        <f t="shared" si="20"/>
        <v>19500</v>
      </c>
      <c r="I339" s="2" t="s">
        <v>359</v>
      </c>
      <c r="J339" s="97"/>
      <c r="K339" s="108"/>
      <c r="L339" s="108"/>
      <c r="M339" s="3"/>
      <c r="N339" s="99"/>
      <c r="O339" s="124"/>
      <c r="P339" s="3"/>
      <c r="Q339" s="3"/>
      <c r="R339" s="3"/>
      <c r="S339" s="3"/>
      <c r="T339" s="3"/>
      <c r="U339" s="3"/>
      <c r="V339" s="3"/>
      <c r="W339" s="3"/>
      <c r="X339" s="3"/>
    </row>
    <row r="340" s="1" customFormat="1" ht="14.5" spans="1:24">
      <c r="A340" s="2">
        <v>319</v>
      </c>
      <c r="B340" s="121" t="s">
        <v>394</v>
      </c>
      <c r="C340" s="122" t="s">
        <v>395</v>
      </c>
      <c r="D340" s="42" t="s">
        <v>26</v>
      </c>
      <c r="E340" s="42" t="s">
        <v>90</v>
      </c>
      <c r="F340" s="42">
        <v>3</v>
      </c>
      <c r="G340" s="120">
        <v>1000</v>
      </c>
      <c r="H340" s="25">
        <f t="shared" si="20"/>
        <v>3000</v>
      </c>
      <c r="I340" s="2" t="s">
        <v>359</v>
      </c>
      <c r="J340" s="97"/>
      <c r="K340" s="108"/>
      <c r="L340" s="108"/>
      <c r="M340" s="3"/>
      <c r="N340" s="99"/>
      <c r="O340" s="124"/>
      <c r="P340" s="3"/>
      <c r="Q340" s="3"/>
      <c r="R340" s="3"/>
      <c r="S340" s="3"/>
      <c r="T340" s="3"/>
      <c r="U340" s="3"/>
      <c r="V340" s="3"/>
      <c r="W340" s="3"/>
      <c r="X340" s="3"/>
    </row>
    <row r="341" s="1" customFormat="1" ht="14.5" spans="1:24">
      <c r="A341" s="2">
        <v>320</v>
      </c>
      <c r="B341" s="121" t="s">
        <v>396</v>
      </c>
      <c r="C341" s="122" t="s">
        <v>397</v>
      </c>
      <c r="D341" s="42" t="s">
        <v>26</v>
      </c>
      <c r="E341" s="42" t="s">
        <v>29</v>
      </c>
      <c r="F341" s="42">
        <v>1</v>
      </c>
      <c r="G341" s="125">
        <v>1100</v>
      </c>
      <c r="H341" s="25">
        <f t="shared" si="20"/>
        <v>1100</v>
      </c>
      <c r="I341" s="2" t="s">
        <v>359</v>
      </c>
      <c r="J341" s="97"/>
      <c r="K341" s="108"/>
      <c r="L341" s="108"/>
      <c r="M341" s="3"/>
      <c r="N341" s="99"/>
      <c r="O341" s="124"/>
      <c r="P341" s="3"/>
      <c r="Q341" s="3"/>
      <c r="R341" s="3"/>
      <c r="S341" s="3"/>
      <c r="T341" s="3"/>
      <c r="U341" s="3"/>
      <c r="V341" s="3"/>
      <c r="W341" s="3"/>
      <c r="X341" s="3"/>
    </row>
    <row r="342" s="1" customFormat="1" ht="14.5" spans="1:12">
      <c r="A342" s="2">
        <v>321</v>
      </c>
      <c r="B342" s="126" t="s">
        <v>398</v>
      </c>
      <c r="C342" s="127" t="s">
        <v>399</v>
      </c>
      <c r="D342" s="42" t="s">
        <v>26</v>
      </c>
      <c r="E342" s="42" t="s">
        <v>29</v>
      </c>
      <c r="F342" s="25">
        <v>2</v>
      </c>
      <c r="G342" s="25">
        <v>6900</v>
      </c>
      <c r="H342" s="25">
        <f t="shared" ref="H342:H349" si="21">+F342*G342</f>
        <v>13800</v>
      </c>
      <c r="I342" s="134"/>
      <c r="J342" s="97"/>
      <c r="K342" s="108"/>
      <c r="L342" s="108"/>
    </row>
    <row r="343" s="1" customFormat="1" ht="14.5" spans="1:12">
      <c r="A343" s="2">
        <v>322</v>
      </c>
      <c r="B343" s="126" t="s">
        <v>398</v>
      </c>
      <c r="C343" s="127" t="s">
        <v>399</v>
      </c>
      <c r="D343" s="42" t="s">
        <v>26</v>
      </c>
      <c r="E343" s="42" t="s">
        <v>29</v>
      </c>
      <c r="F343" s="25">
        <v>2</v>
      </c>
      <c r="G343" s="25">
        <v>5500</v>
      </c>
      <c r="H343" s="25">
        <f t="shared" si="21"/>
        <v>11000</v>
      </c>
      <c r="I343" s="134"/>
      <c r="J343" s="97"/>
      <c r="K343" s="108"/>
      <c r="L343" s="108"/>
    </row>
    <row r="344" s="1" customFormat="1" ht="14.5" spans="1:12">
      <c r="A344" s="2">
        <v>323</v>
      </c>
      <c r="B344" s="51" t="s">
        <v>400</v>
      </c>
      <c r="C344" s="127" t="s">
        <v>401</v>
      </c>
      <c r="D344" s="42" t="s">
        <v>26</v>
      </c>
      <c r="E344" s="42" t="s">
        <v>29</v>
      </c>
      <c r="F344" s="25">
        <v>4</v>
      </c>
      <c r="G344" s="25">
        <v>650</v>
      </c>
      <c r="H344" s="25">
        <f t="shared" si="21"/>
        <v>2600</v>
      </c>
      <c r="I344" s="134"/>
      <c r="J344" s="97"/>
      <c r="K344" s="108"/>
      <c r="L344" s="108"/>
    </row>
    <row r="345" s="1" customFormat="1" ht="14.5" spans="1:12">
      <c r="A345" s="2">
        <v>324</v>
      </c>
      <c r="B345" s="51" t="s">
        <v>402</v>
      </c>
      <c r="C345" s="127" t="s">
        <v>403</v>
      </c>
      <c r="D345" s="42" t="s">
        <v>26</v>
      </c>
      <c r="E345" s="42" t="s">
        <v>29</v>
      </c>
      <c r="F345" s="25">
        <v>1</v>
      </c>
      <c r="G345" s="25">
        <v>4500</v>
      </c>
      <c r="H345" s="25">
        <f t="shared" si="21"/>
        <v>4500</v>
      </c>
      <c r="I345" s="134"/>
      <c r="J345" s="97"/>
      <c r="K345" s="108"/>
      <c r="L345" s="108"/>
    </row>
    <row r="346" s="1" customFormat="1" ht="14.5" spans="1:12">
      <c r="A346" s="2">
        <v>325</v>
      </c>
      <c r="B346" s="51" t="s">
        <v>404</v>
      </c>
      <c r="C346" s="127" t="s">
        <v>405</v>
      </c>
      <c r="D346" s="42" t="s">
        <v>26</v>
      </c>
      <c r="E346" s="42" t="s">
        <v>29</v>
      </c>
      <c r="F346" s="25">
        <v>1</v>
      </c>
      <c r="G346" s="25">
        <v>1490</v>
      </c>
      <c r="H346" s="25">
        <f t="shared" si="21"/>
        <v>1490</v>
      </c>
      <c r="I346" s="134"/>
      <c r="J346" s="97"/>
      <c r="K346" s="108"/>
      <c r="L346" s="108"/>
    </row>
    <row r="347" s="1" customFormat="1" ht="14.5" spans="1:12">
      <c r="A347" s="2">
        <v>326</v>
      </c>
      <c r="B347" s="51">
        <v>37311190</v>
      </c>
      <c r="C347" s="127" t="s">
        <v>406</v>
      </c>
      <c r="D347" s="42" t="s">
        <v>26</v>
      </c>
      <c r="E347" s="42" t="s">
        <v>29</v>
      </c>
      <c r="F347" s="25">
        <v>1</v>
      </c>
      <c r="G347" s="25">
        <v>450</v>
      </c>
      <c r="H347" s="25">
        <f t="shared" si="21"/>
        <v>450</v>
      </c>
      <c r="I347" s="134"/>
      <c r="J347" s="97"/>
      <c r="K347" s="108"/>
      <c r="L347" s="108"/>
    </row>
    <row r="348" s="1" customFormat="1" ht="14.5" spans="1:12">
      <c r="A348" s="2">
        <v>327</v>
      </c>
      <c r="B348" s="51" t="s">
        <v>407</v>
      </c>
      <c r="C348" s="127" t="s">
        <v>408</v>
      </c>
      <c r="D348" s="42" t="s">
        <v>26</v>
      </c>
      <c r="E348" s="42" t="s">
        <v>29</v>
      </c>
      <c r="F348" s="25">
        <v>1</v>
      </c>
      <c r="G348" s="25">
        <v>1550</v>
      </c>
      <c r="H348" s="25">
        <f t="shared" si="21"/>
        <v>1550</v>
      </c>
      <c r="I348" s="134"/>
      <c r="J348" s="97"/>
      <c r="K348" s="108"/>
      <c r="L348" s="108"/>
    </row>
    <row r="349" s="1" customFormat="1" ht="14.5" spans="1:12">
      <c r="A349" s="2">
        <v>328</v>
      </c>
      <c r="B349" s="51">
        <v>37431230</v>
      </c>
      <c r="C349" s="127" t="s">
        <v>409</v>
      </c>
      <c r="D349" s="42" t="s">
        <v>26</v>
      </c>
      <c r="E349" s="42" t="s">
        <v>29</v>
      </c>
      <c r="F349" s="25">
        <v>1</v>
      </c>
      <c r="G349" s="25">
        <v>8900</v>
      </c>
      <c r="H349" s="25">
        <f t="shared" si="21"/>
        <v>8900</v>
      </c>
      <c r="I349" s="134"/>
      <c r="J349" s="97"/>
      <c r="K349" s="108"/>
      <c r="L349" s="108"/>
    </row>
    <row r="350" s="1" customFormat="1" ht="14.5" spans="1:24">
      <c r="A350" s="2">
        <v>329</v>
      </c>
      <c r="B350" s="40" t="s">
        <v>410</v>
      </c>
      <c r="C350" s="27" t="s">
        <v>411</v>
      </c>
      <c r="D350" s="42" t="s">
        <v>26</v>
      </c>
      <c r="E350" s="45" t="s">
        <v>29</v>
      </c>
      <c r="F350" s="25">
        <v>1</v>
      </c>
      <c r="G350" s="25">
        <v>5000</v>
      </c>
      <c r="H350" s="25">
        <f t="shared" ref="H350:H368" si="22">+F350*G350</f>
        <v>5000</v>
      </c>
      <c r="I350" s="135"/>
      <c r="J350" s="97">
        <v>4269</v>
      </c>
      <c r="K350" s="108"/>
      <c r="L350" s="3"/>
      <c r="M350" s="3"/>
      <c r="N350" s="99"/>
      <c r="O350" s="124"/>
      <c r="P350" s="3"/>
      <c r="Q350" s="3"/>
      <c r="R350" s="3"/>
      <c r="S350" s="3"/>
      <c r="T350" s="3"/>
      <c r="U350" s="3"/>
      <c r="V350" s="3"/>
      <c r="W350" s="3"/>
      <c r="X350" s="3"/>
    </row>
    <row r="351" s="1" customFormat="1" ht="14.5" spans="1:24">
      <c r="A351" s="2">
        <v>330</v>
      </c>
      <c r="B351" s="40" t="s">
        <v>207</v>
      </c>
      <c r="C351" s="27" t="s">
        <v>208</v>
      </c>
      <c r="D351" s="42" t="s">
        <v>26</v>
      </c>
      <c r="E351" s="25" t="s">
        <v>29</v>
      </c>
      <c r="F351" s="76">
        <v>2</v>
      </c>
      <c r="G351" s="76">
        <v>2000</v>
      </c>
      <c r="H351" s="25">
        <f t="shared" si="22"/>
        <v>4000</v>
      </c>
      <c r="I351" s="135"/>
      <c r="J351" s="97">
        <v>4269</v>
      </c>
      <c r="K351" s="108"/>
      <c r="L351" s="3"/>
      <c r="M351" s="3"/>
      <c r="N351" s="99"/>
      <c r="O351" s="124"/>
      <c r="P351" s="3"/>
      <c r="Q351" s="3"/>
      <c r="R351" s="3"/>
      <c r="S351" s="3"/>
      <c r="T351" s="3"/>
      <c r="U351" s="3"/>
      <c r="V351" s="3"/>
      <c r="W351" s="3"/>
      <c r="X351" s="3"/>
    </row>
    <row r="352" s="1" customFormat="1" ht="14.5" spans="1:24">
      <c r="A352" s="2">
        <v>331</v>
      </c>
      <c r="B352" s="40">
        <v>30192233</v>
      </c>
      <c r="C352" s="27" t="s">
        <v>186</v>
      </c>
      <c r="D352" s="42" t="s">
        <v>26</v>
      </c>
      <c r="E352" s="25" t="s">
        <v>29</v>
      </c>
      <c r="F352" s="25">
        <v>2</v>
      </c>
      <c r="G352" s="25">
        <v>1000</v>
      </c>
      <c r="H352" s="25">
        <f t="shared" si="22"/>
        <v>2000</v>
      </c>
      <c r="I352" s="135"/>
      <c r="J352" s="97">
        <v>4269</v>
      </c>
      <c r="K352" s="108"/>
      <c r="L352" s="3"/>
      <c r="M352" s="3"/>
      <c r="N352" s="99"/>
      <c r="O352" s="124"/>
      <c r="P352" s="3"/>
      <c r="Q352" s="3"/>
      <c r="R352" s="3"/>
      <c r="S352" s="3"/>
      <c r="T352" s="3"/>
      <c r="U352" s="3"/>
      <c r="V352" s="3"/>
      <c r="W352" s="3"/>
      <c r="X352" s="3"/>
    </row>
    <row r="353" s="1" customFormat="1" ht="14.5" spans="1:24">
      <c r="A353" s="2">
        <v>332</v>
      </c>
      <c r="B353" s="40">
        <v>31531210</v>
      </c>
      <c r="C353" s="27" t="s">
        <v>192</v>
      </c>
      <c r="D353" s="42" t="s">
        <v>26</v>
      </c>
      <c r="E353" s="25" t="s">
        <v>29</v>
      </c>
      <c r="F353" s="25">
        <v>3</v>
      </c>
      <c r="G353" s="25">
        <v>200</v>
      </c>
      <c r="H353" s="25">
        <f t="shared" si="22"/>
        <v>600</v>
      </c>
      <c r="I353" s="135"/>
      <c r="J353" s="97">
        <v>4269</v>
      </c>
      <c r="K353" s="108"/>
      <c r="L353" s="3"/>
      <c r="M353" s="3"/>
      <c r="N353" s="99"/>
      <c r="O353" s="124"/>
      <c r="P353" s="3"/>
      <c r="Q353" s="3"/>
      <c r="R353" s="3"/>
      <c r="S353" s="3"/>
      <c r="T353" s="3"/>
      <c r="U353" s="3"/>
      <c r="V353" s="3"/>
      <c r="W353" s="3"/>
      <c r="X353" s="3"/>
    </row>
    <row r="354" s="1" customFormat="1" ht="14.5" spans="1:24">
      <c r="A354" s="2">
        <v>333</v>
      </c>
      <c r="B354" s="40">
        <v>44110000</v>
      </c>
      <c r="C354" s="79" t="s">
        <v>189</v>
      </c>
      <c r="D354" s="42" t="s">
        <v>26</v>
      </c>
      <c r="E354" s="25" t="s">
        <v>29</v>
      </c>
      <c r="F354" s="25">
        <v>3</v>
      </c>
      <c r="G354" s="25">
        <v>1800</v>
      </c>
      <c r="H354" s="25">
        <f t="shared" si="22"/>
        <v>5400</v>
      </c>
      <c r="I354" s="135"/>
      <c r="J354" s="97">
        <v>4269</v>
      </c>
      <c r="K354" s="108"/>
      <c r="L354" s="3"/>
      <c r="M354" s="3"/>
      <c r="N354" s="99"/>
      <c r="O354" s="124"/>
      <c r="P354" s="3"/>
      <c r="Q354" s="3"/>
      <c r="R354" s="3"/>
      <c r="S354" s="3"/>
      <c r="T354" s="3"/>
      <c r="U354" s="3"/>
      <c r="V354" s="3"/>
      <c r="W354" s="3"/>
      <c r="X354" s="3"/>
    </row>
    <row r="355" s="1" customFormat="1" ht="14.5" spans="1:24">
      <c r="A355" s="2">
        <v>334</v>
      </c>
      <c r="B355" s="40" t="s">
        <v>412</v>
      </c>
      <c r="C355" s="79" t="s">
        <v>413</v>
      </c>
      <c r="D355" s="42" t="s">
        <v>26</v>
      </c>
      <c r="E355" s="25" t="s">
        <v>29</v>
      </c>
      <c r="F355" s="25">
        <v>10</v>
      </c>
      <c r="G355" s="25">
        <v>700</v>
      </c>
      <c r="H355" s="25">
        <f t="shared" si="22"/>
        <v>7000</v>
      </c>
      <c r="I355" s="135"/>
      <c r="J355" s="97">
        <v>4269</v>
      </c>
      <c r="K355" s="108"/>
      <c r="L355" s="3"/>
      <c r="M355" s="3"/>
      <c r="N355" s="99"/>
      <c r="O355" s="124"/>
      <c r="P355" s="3"/>
      <c r="Q355" s="3"/>
      <c r="R355" s="3"/>
      <c r="S355" s="3"/>
      <c r="T355" s="3"/>
      <c r="U355" s="3"/>
      <c r="V355" s="3"/>
      <c r="W355" s="3"/>
      <c r="X355" s="3"/>
    </row>
    <row r="356" s="1" customFormat="1" ht="14.5" spans="1:24">
      <c r="A356" s="2">
        <v>335</v>
      </c>
      <c r="B356" s="40">
        <v>31531300</v>
      </c>
      <c r="C356" s="79" t="s">
        <v>414</v>
      </c>
      <c r="D356" s="42" t="s">
        <v>26</v>
      </c>
      <c r="E356" s="25" t="s">
        <v>29</v>
      </c>
      <c r="F356" s="25">
        <v>18</v>
      </c>
      <c r="G356" s="25">
        <v>500</v>
      </c>
      <c r="H356" s="25">
        <f t="shared" si="22"/>
        <v>9000</v>
      </c>
      <c r="I356" s="135"/>
      <c r="J356" s="97">
        <v>4269</v>
      </c>
      <c r="K356" s="108"/>
      <c r="L356" s="3"/>
      <c r="M356" s="3"/>
      <c r="N356" s="99"/>
      <c r="O356" s="124"/>
      <c r="P356" s="3"/>
      <c r="Q356" s="3"/>
      <c r="R356" s="3"/>
      <c r="S356" s="3"/>
      <c r="T356" s="3"/>
      <c r="U356" s="3"/>
      <c r="V356" s="3"/>
      <c r="W356" s="3"/>
      <c r="X356" s="3"/>
    </row>
    <row r="357" s="1" customFormat="1" ht="14.5" spans="1:24">
      <c r="A357" s="2">
        <v>336</v>
      </c>
      <c r="B357" s="40" t="s">
        <v>415</v>
      </c>
      <c r="C357" s="118" t="s">
        <v>416</v>
      </c>
      <c r="D357" s="42" t="s">
        <v>26</v>
      </c>
      <c r="E357" s="25" t="s">
        <v>29</v>
      </c>
      <c r="F357" s="25">
        <v>2</v>
      </c>
      <c r="G357" s="25">
        <v>3000</v>
      </c>
      <c r="H357" s="25">
        <f t="shared" si="22"/>
        <v>6000</v>
      </c>
      <c r="I357" s="135"/>
      <c r="J357" s="97">
        <v>4269</v>
      </c>
      <c r="K357" s="108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</row>
    <row r="358" s="1" customFormat="1" ht="14.5" spans="1:24">
      <c r="A358" s="2">
        <v>337</v>
      </c>
      <c r="B358" s="40">
        <v>44521180</v>
      </c>
      <c r="C358" s="118" t="s">
        <v>352</v>
      </c>
      <c r="D358" s="42" t="s">
        <v>26</v>
      </c>
      <c r="E358" s="25" t="s">
        <v>29</v>
      </c>
      <c r="F358" s="25">
        <v>2</v>
      </c>
      <c r="G358" s="25">
        <v>4500</v>
      </c>
      <c r="H358" s="25">
        <f t="shared" si="22"/>
        <v>9000</v>
      </c>
      <c r="I358" s="135"/>
      <c r="J358" s="97">
        <v>4269</v>
      </c>
      <c r="K358" s="108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</row>
    <row r="359" s="1" customFormat="1" ht="14.5" spans="1:12">
      <c r="A359" s="2">
        <v>338</v>
      </c>
      <c r="B359" s="40" t="s">
        <v>347</v>
      </c>
      <c r="C359" s="118" t="s">
        <v>417</v>
      </c>
      <c r="D359" s="42" t="s">
        <v>26</v>
      </c>
      <c r="E359" s="25" t="s">
        <v>29</v>
      </c>
      <c r="F359" s="25">
        <v>1</v>
      </c>
      <c r="G359" s="25">
        <v>1300</v>
      </c>
      <c r="H359" s="25">
        <f t="shared" si="22"/>
        <v>1300</v>
      </c>
      <c r="I359" s="135"/>
      <c r="J359" s="97">
        <v>4269</v>
      </c>
      <c r="K359" s="108"/>
      <c r="L359" s="3"/>
    </row>
    <row r="360" s="1" customFormat="1" ht="29" spans="1:12">
      <c r="A360" s="2">
        <v>339</v>
      </c>
      <c r="B360" s="40" t="s">
        <v>349</v>
      </c>
      <c r="C360" s="118" t="s">
        <v>418</v>
      </c>
      <c r="D360" s="42" t="s">
        <v>26</v>
      </c>
      <c r="E360" s="25" t="s">
        <v>29</v>
      </c>
      <c r="F360" s="25">
        <v>2</v>
      </c>
      <c r="G360" s="25">
        <v>1300</v>
      </c>
      <c r="H360" s="25">
        <f t="shared" ref="H360:H365" si="23">+F360*G360</f>
        <v>2600</v>
      </c>
      <c r="I360" s="135"/>
      <c r="J360" s="97">
        <v>4269</v>
      </c>
      <c r="K360" s="108"/>
      <c r="L360" s="3"/>
    </row>
    <row r="361" s="1" customFormat="1" ht="14.5" spans="1:12">
      <c r="A361" s="2">
        <v>340</v>
      </c>
      <c r="B361" s="40" t="s">
        <v>349</v>
      </c>
      <c r="C361" s="118" t="s">
        <v>419</v>
      </c>
      <c r="D361" s="42" t="s">
        <v>26</v>
      </c>
      <c r="E361" s="25" t="s">
        <v>29</v>
      </c>
      <c r="F361" s="25">
        <v>2</v>
      </c>
      <c r="G361" s="25">
        <v>50</v>
      </c>
      <c r="H361" s="25">
        <f t="shared" si="23"/>
        <v>100</v>
      </c>
      <c r="I361" s="135"/>
      <c r="J361" s="97">
        <v>4269</v>
      </c>
      <c r="K361" s="108"/>
      <c r="L361" s="3"/>
    </row>
    <row r="362" s="1" customFormat="1" ht="14.25" customHeight="1" spans="1:12">
      <c r="A362" s="2">
        <v>341</v>
      </c>
      <c r="B362" s="40" t="s">
        <v>349</v>
      </c>
      <c r="C362" s="118" t="s">
        <v>420</v>
      </c>
      <c r="D362" s="42" t="s">
        <v>26</v>
      </c>
      <c r="E362" s="25" t="s">
        <v>29</v>
      </c>
      <c r="F362" s="25">
        <v>1</v>
      </c>
      <c r="G362" s="25">
        <v>650</v>
      </c>
      <c r="H362" s="25">
        <f t="shared" si="23"/>
        <v>650</v>
      </c>
      <c r="I362" s="135"/>
      <c r="J362" s="97">
        <v>4269</v>
      </c>
      <c r="K362" s="108"/>
      <c r="L362" s="3"/>
    </row>
    <row r="363" s="1" customFormat="1" ht="14.5" spans="1:12">
      <c r="A363" s="2">
        <v>342</v>
      </c>
      <c r="B363" s="40" t="s">
        <v>349</v>
      </c>
      <c r="C363" s="118" t="s">
        <v>421</v>
      </c>
      <c r="D363" s="42" t="s">
        <v>26</v>
      </c>
      <c r="E363" s="25" t="s">
        <v>29</v>
      </c>
      <c r="F363" s="25">
        <v>1</v>
      </c>
      <c r="G363" s="25">
        <v>600</v>
      </c>
      <c r="H363" s="25">
        <f t="shared" si="23"/>
        <v>600</v>
      </c>
      <c r="I363" s="135" t="s">
        <v>422</v>
      </c>
      <c r="J363" s="97">
        <v>4269</v>
      </c>
      <c r="K363" s="108"/>
      <c r="L363" s="3"/>
    </row>
    <row r="364" s="1" customFormat="1" ht="17.25" customHeight="1" spans="1:12">
      <c r="A364" s="2">
        <v>343</v>
      </c>
      <c r="B364" s="40" t="s">
        <v>349</v>
      </c>
      <c r="C364" s="118" t="s">
        <v>423</v>
      </c>
      <c r="D364" s="42" t="s">
        <v>26</v>
      </c>
      <c r="E364" s="25" t="s">
        <v>29</v>
      </c>
      <c r="F364" s="25">
        <v>2</v>
      </c>
      <c r="G364" s="25">
        <v>1200</v>
      </c>
      <c r="H364" s="25">
        <f t="shared" si="23"/>
        <v>2400</v>
      </c>
      <c r="I364" s="135"/>
      <c r="J364" s="97">
        <v>4269</v>
      </c>
      <c r="K364" s="108"/>
      <c r="L364" s="3"/>
    </row>
    <row r="365" s="1" customFormat="1" ht="14.5" spans="1:12">
      <c r="A365" s="2">
        <v>344</v>
      </c>
      <c r="B365" s="40" t="s">
        <v>424</v>
      </c>
      <c r="C365" s="118" t="s">
        <v>425</v>
      </c>
      <c r="D365" s="42" t="s">
        <v>26</v>
      </c>
      <c r="E365" s="25" t="s">
        <v>29</v>
      </c>
      <c r="F365" s="25">
        <v>1</v>
      </c>
      <c r="G365" s="25">
        <v>1500</v>
      </c>
      <c r="H365" s="25">
        <f t="shared" si="23"/>
        <v>1500</v>
      </c>
      <c r="I365" s="135"/>
      <c r="J365" s="97">
        <v>4269</v>
      </c>
      <c r="L365" s="3"/>
    </row>
    <row r="366" s="1" customFormat="1" ht="14.5" spans="1:12">
      <c r="A366" s="2">
        <v>345</v>
      </c>
      <c r="B366" s="40">
        <v>37521140</v>
      </c>
      <c r="C366" s="27" t="s">
        <v>426</v>
      </c>
      <c r="D366" s="42" t="s">
        <v>26</v>
      </c>
      <c r="E366" s="42" t="s">
        <v>29</v>
      </c>
      <c r="F366" s="42">
        <v>3</v>
      </c>
      <c r="G366" s="42">
        <v>3000</v>
      </c>
      <c r="H366" s="25">
        <f t="shared" si="22"/>
        <v>9000</v>
      </c>
      <c r="I366" s="135"/>
      <c r="J366" s="97">
        <v>4269</v>
      </c>
      <c r="L366" s="3"/>
    </row>
    <row r="367" s="1" customFormat="1" ht="29" spans="1:10">
      <c r="A367" s="2">
        <v>346</v>
      </c>
      <c r="B367" s="40">
        <v>37521140</v>
      </c>
      <c r="C367" s="118" t="s">
        <v>427</v>
      </c>
      <c r="D367" s="42" t="s">
        <v>26</v>
      </c>
      <c r="E367" s="42" t="s">
        <v>29</v>
      </c>
      <c r="F367" s="42">
        <v>2</v>
      </c>
      <c r="G367" s="42">
        <v>3850</v>
      </c>
      <c r="H367" s="25">
        <f t="shared" si="22"/>
        <v>7700</v>
      </c>
      <c r="I367" s="135"/>
      <c r="J367" s="97">
        <v>4269</v>
      </c>
    </row>
    <row r="368" s="1" customFormat="1" ht="29" spans="1:10">
      <c r="A368" s="2">
        <v>347</v>
      </c>
      <c r="B368" s="40">
        <v>37521140</v>
      </c>
      <c r="C368" s="118" t="s">
        <v>428</v>
      </c>
      <c r="D368" s="42" t="s">
        <v>26</v>
      </c>
      <c r="E368" s="42" t="s">
        <v>29</v>
      </c>
      <c r="F368" s="42">
        <v>2</v>
      </c>
      <c r="G368" s="42">
        <v>3900</v>
      </c>
      <c r="H368" s="25">
        <f t="shared" si="22"/>
        <v>7800</v>
      </c>
      <c r="I368" s="135"/>
      <c r="J368" s="97">
        <v>4269</v>
      </c>
    </row>
    <row r="369" s="1" customFormat="1" ht="14.5" spans="1:10">
      <c r="A369" s="2">
        <v>348</v>
      </c>
      <c r="B369" s="102">
        <v>22141200</v>
      </c>
      <c r="C369" s="106" t="s">
        <v>429</v>
      </c>
      <c r="D369" s="42" t="s">
        <v>26</v>
      </c>
      <c r="E369" s="42" t="s">
        <v>29</v>
      </c>
      <c r="F369" s="45">
        <v>1</v>
      </c>
      <c r="G369" s="128">
        <v>1000</v>
      </c>
      <c r="H369" s="25">
        <f t="shared" ref="H369:H383" si="24">+F369*G369</f>
        <v>1000</v>
      </c>
      <c r="I369" s="98" t="s">
        <v>430</v>
      </c>
      <c r="J369" s="97"/>
    </row>
    <row r="370" s="1" customFormat="1" ht="14.5" spans="1:10">
      <c r="A370" s="2">
        <v>349</v>
      </c>
      <c r="B370" s="102">
        <v>22141200</v>
      </c>
      <c r="C370" s="106" t="s">
        <v>431</v>
      </c>
      <c r="D370" s="42" t="s">
        <v>26</v>
      </c>
      <c r="E370" s="42" t="s">
        <v>29</v>
      </c>
      <c r="F370" s="129">
        <v>1</v>
      </c>
      <c r="G370" s="128">
        <v>1000</v>
      </c>
      <c r="H370" s="25">
        <f t="shared" si="24"/>
        <v>1000</v>
      </c>
      <c r="I370" s="98" t="s">
        <v>430</v>
      </c>
      <c r="J370" s="97"/>
    </row>
    <row r="371" s="1" customFormat="1" ht="14.5" spans="1:10">
      <c r="A371" s="2">
        <v>350</v>
      </c>
      <c r="B371" s="102">
        <v>22141200</v>
      </c>
      <c r="C371" s="106" t="s">
        <v>432</v>
      </c>
      <c r="D371" s="42" t="s">
        <v>26</v>
      </c>
      <c r="E371" s="42" t="s">
        <v>29</v>
      </c>
      <c r="F371" s="129">
        <v>1</v>
      </c>
      <c r="G371" s="128">
        <v>1200</v>
      </c>
      <c r="H371" s="25">
        <f t="shared" si="24"/>
        <v>1200</v>
      </c>
      <c r="I371" s="98" t="s">
        <v>430</v>
      </c>
      <c r="J371" s="97"/>
    </row>
    <row r="372" s="1" customFormat="1" ht="14.5" spans="1:10">
      <c r="A372" s="2">
        <v>351</v>
      </c>
      <c r="B372" s="102">
        <v>22141200</v>
      </c>
      <c r="C372" s="106" t="s">
        <v>433</v>
      </c>
      <c r="D372" s="42" t="s">
        <v>26</v>
      </c>
      <c r="E372" s="42" t="s">
        <v>29</v>
      </c>
      <c r="F372" s="129">
        <v>1</v>
      </c>
      <c r="G372" s="128">
        <v>1000</v>
      </c>
      <c r="H372" s="25">
        <f t="shared" si="24"/>
        <v>1000</v>
      </c>
      <c r="I372" s="98" t="s">
        <v>430</v>
      </c>
      <c r="J372" s="97"/>
    </row>
    <row r="373" s="1" customFormat="1" ht="14.5" spans="1:10">
      <c r="A373" s="2">
        <v>352</v>
      </c>
      <c r="B373" s="102">
        <v>22141200</v>
      </c>
      <c r="C373" s="106" t="s">
        <v>434</v>
      </c>
      <c r="D373" s="42" t="s">
        <v>26</v>
      </c>
      <c r="E373" s="42" t="s">
        <v>29</v>
      </c>
      <c r="F373" s="129">
        <v>1</v>
      </c>
      <c r="G373" s="128">
        <v>1200</v>
      </c>
      <c r="H373" s="25">
        <f t="shared" si="24"/>
        <v>1200</v>
      </c>
      <c r="I373" s="98" t="s">
        <v>430</v>
      </c>
      <c r="J373" s="97"/>
    </row>
    <row r="374" s="1" customFormat="1" ht="14.5" spans="1:10">
      <c r="A374" s="2">
        <v>353</v>
      </c>
      <c r="B374" s="102">
        <v>22141200</v>
      </c>
      <c r="C374" s="106" t="s">
        <v>435</v>
      </c>
      <c r="D374" s="42" t="s">
        <v>26</v>
      </c>
      <c r="E374" s="42" t="s">
        <v>29</v>
      </c>
      <c r="F374" s="129">
        <v>1</v>
      </c>
      <c r="G374" s="128">
        <v>1200</v>
      </c>
      <c r="H374" s="25">
        <f t="shared" si="24"/>
        <v>1200</v>
      </c>
      <c r="I374" s="98" t="s">
        <v>430</v>
      </c>
      <c r="J374" s="97"/>
    </row>
    <row r="375" s="1" customFormat="1" ht="14.5" spans="1:10">
      <c r="A375" s="2">
        <v>354</v>
      </c>
      <c r="B375" s="102">
        <v>22141200</v>
      </c>
      <c r="C375" s="106" t="s">
        <v>436</v>
      </c>
      <c r="D375" s="42" t="s">
        <v>26</v>
      </c>
      <c r="E375" s="42" t="s">
        <v>29</v>
      </c>
      <c r="F375" s="129">
        <v>1</v>
      </c>
      <c r="G375" s="128">
        <v>900</v>
      </c>
      <c r="H375" s="25">
        <f t="shared" si="24"/>
        <v>900</v>
      </c>
      <c r="I375" s="98" t="s">
        <v>430</v>
      </c>
      <c r="J375" s="97"/>
    </row>
    <row r="376" s="1" customFormat="1" ht="14.5" spans="1:10">
      <c r="A376" s="2">
        <v>355</v>
      </c>
      <c r="B376" s="102">
        <v>22141200</v>
      </c>
      <c r="C376" s="106" t="s">
        <v>437</v>
      </c>
      <c r="D376" s="42" t="s">
        <v>26</v>
      </c>
      <c r="E376" s="42" t="s">
        <v>29</v>
      </c>
      <c r="F376" s="129">
        <v>1</v>
      </c>
      <c r="G376" s="128">
        <v>1000</v>
      </c>
      <c r="H376" s="25">
        <f t="shared" si="24"/>
        <v>1000</v>
      </c>
      <c r="I376" s="98" t="s">
        <v>430</v>
      </c>
      <c r="J376" s="97"/>
    </row>
    <row r="377" s="1" customFormat="1" ht="14.5" spans="1:10">
      <c r="A377" s="2">
        <v>356</v>
      </c>
      <c r="B377" s="102">
        <v>22141200</v>
      </c>
      <c r="C377" s="106" t="s">
        <v>438</v>
      </c>
      <c r="D377" s="42" t="s">
        <v>26</v>
      </c>
      <c r="E377" s="42" t="s">
        <v>29</v>
      </c>
      <c r="F377" s="129">
        <v>1</v>
      </c>
      <c r="G377" s="128">
        <v>800</v>
      </c>
      <c r="H377" s="25">
        <f t="shared" si="24"/>
        <v>800</v>
      </c>
      <c r="I377" s="98" t="s">
        <v>430</v>
      </c>
      <c r="J377" s="97"/>
    </row>
    <row r="378" s="1" customFormat="1" ht="14.5" spans="1:10">
      <c r="A378" s="2">
        <v>357</v>
      </c>
      <c r="B378" s="102">
        <v>22141200</v>
      </c>
      <c r="C378" s="106" t="s">
        <v>439</v>
      </c>
      <c r="D378" s="42" t="s">
        <v>26</v>
      </c>
      <c r="E378" s="42" t="s">
        <v>29</v>
      </c>
      <c r="F378" s="129">
        <v>1</v>
      </c>
      <c r="G378" s="128">
        <v>1500</v>
      </c>
      <c r="H378" s="25">
        <f t="shared" si="24"/>
        <v>1500</v>
      </c>
      <c r="I378" s="98" t="s">
        <v>430</v>
      </c>
      <c r="J378" s="97"/>
    </row>
    <row r="379" s="1" customFormat="1" ht="14.5" spans="1:10">
      <c r="A379" s="2">
        <v>358</v>
      </c>
      <c r="B379" s="102">
        <v>22141200</v>
      </c>
      <c r="C379" s="106" t="s">
        <v>440</v>
      </c>
      <c r="D379" s="42" t="s">
        <v>26</v>
      </c>
      <c r="E379" s="42" t="s">
        <v>29</v>
      </c>
      <c r="F379" s="129">
        <v>1</v>
      </c>
      <c r="G379" s="128">
        <v>900</v>
      </c>
      <c r="H379" s="25">
        <f t="shared" si="24"/>
        <v>900</v>
      </c>
      <c r="I379" s="98" t="s">
        <v>430</v>
      </c>
      <c r="J379" s="97"/>
    </row>
    <row r="380" s="1" customFormat="1" ht="14.5" spans="1:10">
      <c r="A380" s="2">
        <v>359</v>
      </c>
      <c r="B380" s="102">
        <v>22141200</v>
      </c>
      <c r="C380" s="106" t="s">
        <v>441</v>
      </c>
      <c r="D380" s="42" t="s">
        <v>26</v>
      </c>
      <c r="E380" s="42" t="s">
        <v>29</v>
      </c>
      <c r="F380" s="129">
        <v>1</v>
      </c>
      <c r="G380" s="128">
        <v>1000</v>
      </c>
      <c r="H380" s="25">
        <f t="shared" si="24"/>
        <v>1000</v>
      </c>
      <c r="I380" s="98" t="s">
        <v>430</v>
      </c>
      <c r="J380" s="97"/>
    </row>
    <row r="381" s="1" customFormat="1" ht="14.5" spans="1:10">
      <c r="A381" s="2">
        <v>360</v>
      </c>
      <c r="B381" s="102">
        <v>22141200</v>
      </c>
      <c r="C381" s="106" t="s">
        <v>442</v>
      </c>
      <c r="D381" s="42" t="s">
        <v>26</v>
      </c>
      <c r="E381" s="42" t="s">
        <v>29</v>
      </c>
      <c r="F381" s="129">
        <v>1</v>
      </c>
      <c r="G381" s="128">
        <v>1200</v>
      </c>
      <c r="H381" s="25">
        <f t="shared" si="24"/>
        <v>1200</v>
      </c>
      <c r="I381" s="98" t="s">
        <v>430</v>
      </c>
      <c r="J381" s="97"/>
    </row>
    <row r="382" s="1" customFormat="1" ht="14.5" spans="1:10">
      <c r="A382" s="2">
        <v>361</v>
      </c>
      <c r="B382" s="102">
        <v>22141200</v>
      </c>
      <c r="C382" s="106" t="s">
        <v>443</v>
      </c>
      <c r="D382" s="42" t="s">
        <v>26</v>
      </c>
      <c r="E382" s="42" t="s">
        <v>29</v>
      </c>
      <c r="F382" s="129">
        <v>1</v>
      </c>
      <c r="G382" s="128">
        <v>4000</v>
      </c>
      <c r="H382" s="25">
        <f t="shared" si="24"/>
        <v>4000</v>
      </c>
      <c r="I382" s="98" t="s">
        <v>430</v>
      </c>
      <c r="J382" s="97"/>
    </row>
    <row r="383" s="1" customFormat="1" ht="14.5" spans="1:10">
      <c r="A383" s="2">
        <v>362</v>
      </c>
      <c r="B383" s="102">
        <v>22141200</v>
      </c>
      <c r="C383" s="106" t="s">
        <v>444</v>
      </c>
      <c r="D383" s="42" t="s">
        <v>26</v>
      </c>
      <c r="E383" s="42" t="s">
        <v>29</v>
      </c>
      <c r="F383" s="129">
        <v>1</v>
      </c>
      <c r="G383" s="128">
        <v>1200</v>
      </c>
      <c r="H383" s="25">
        <f t="shared" si="24"/>
        <v>1200</v>
      </c>
      <c r="I383" s="98" t="s">
        <v>430</v>
      </c>
      <c r="J383" s="97"/>
    </row>
    <row r="384" s="1" customFormat="1" ht="15.5" spans="1:10">
      <c r="A384" s="2">
        <v>363</v>
      </c>
      <c r="B384" s="40"/>
      <c r="C384" s="130"/>
      <c r="D384" s="131"/>
      <c r="E384" s="132"/>
      <c r="F384" s="133"/>
      <c r="G384" s="133"/>
      <c r="H384" s="133"/>
      <c r="I384" s="2"/>
      <c r="J384" s="97"/>
    </row>
    <row r="385" s="1" customFormat="1" ht="15.5" spans="1:10">
      <c r="A385" s="2">
        <v>364</v>
      </c>
      <c r="B385" s="40"/>
      <c r="C385" s="130" t="s">
        <v>213</v>
      </c>
      <c r="D385" s="131"/>
      <c r="E385" s="132"/>
      <c r="F385" s="133"/>
      <c r="G385" s="133"/>
      <c r="H385" s="133">
        <f>+SUM(H386:H388)</f>
        <v>230620</v>
      </c>
      <c r="I385" s="2">
        <v>197000</v>
      </c>
      <c r="J385" s="97">
        <v>5122</v>
      </c>
    </row>
    <row r="386" s="1" customFormat="1" ht="14.5" spans="1:10">
      <c r="A386" s="2">
        <v>365</v>
      </c>
      <c r="B386" s="42">
        <v>30239110</v>
      </c>
      <c r="C386" s="47" t="s">
        <v>445</v>
      </c>
      <c r="D386" s="45" t="s">
        <v>26</v>
      </c>
      <c r="E386" s="42" t="s">
        <v>29</v>
      </c>
      <c r="F386" s="42">
        <v>1</v>
      </c>
      <c r="G386" s="42">
        <v>130000</v>
      </c>
      <c r="H386" s="42">
        <f t="shared" ref="H386:H388" si="25">+F386*G386</f>
        <v>130000</v>
      </c>
      <c r="I386" s="100"/>
      <c r="J386" s="97"/>
    </row>
    <row r="387" s="1" customFormat="1" ht="14.5" spans="1:10">
      <c r="A387" s="2">
        <v>366</v>
      </c>
      <c r="B387" s="136">
        <v>39298910</v>
      </c>
      <c r="C387" s="122" t="s">
        <v>446</v>
      </c>
      <c r="D387" s="45" t="s">
        <v>26</v>
      </c>
      <c r="E387" s="42" t="s">
        <v>29</v>
      </c>
      <c r="F387" s="42">
        <v>1</v>
      </c>
      <c r="G387" s="42">
        <v>100620</v>
      </c>
      <c r="H387" s="42">
        <f t="shared" si="25"/>
        <v>100620</v>
      </c>
      <c r="I387" s="98" t="s">
        <v>447</v>
      </c>
      <c r="J387" s="97"/>
    </row>
    <row r="388" s="1" customFormat="1" ht="14.5" spans="1:10">
      <c r="A388" s="2">
        <v>367</v>
      </c>
      <c r="B388" s="42"/>
      <c r="C388" s="47" t="s">
        <v>216</v>
      </c>
      <c r="D388" s="45"/>
      <c r="E388" s="42"/>
      <c r="F388" s="42"/>
      <c r="G388" s="42"/>
      <c r="H388" s="42">
        <f t="shared" si="25"/>
        <v>0</v>
      </c>
      <c r="I388" s="2"/>
      <c r="J388" s="97"/>
    </row>
    <row r="389" s="1" customFormat="1" ht="15.5" spans="1:10">
      <c r="A389" s="2">
        <v>368</v>
      </c>
      <c r="B389" s="40"/>
      <c r="C389" s="137" t="s">
        <v>448</v>
      </c>
      <c r="D389" s="45"/>
      <c r="E389" s="42"/>
      <c r="F389" s="42"/>
      <c r="G389" s="42"/>
      <c r="H389" s="133">
        <f>+SUM(H390:H392)</f>
        <v>1017000</v>
      </c>
      <c r="I389" s="2"/>
      <c r="J389" s="97">
        <v>5129</v>
      </c>
    </row>
    <row r="390" s="2" customFormat="1" spans="1:10">
      <c r="A390" s="2">
        <v>369</v>
      </c>
      <c r="B390" s="42">
        <v>39714230</v>
      </c>
      <c r="C390" s="47" t="s">
        <v>449</v>
      </c>
      <c r="D390" s="45" t="s">
        <v>26</v>
      </c>
      <c r="E390" s="42" t="s">
        <v>29</v>
      </c>
      <c r="F390" s="42">
        <v>1</v>
      </c>
      <c r="G390" s="42">
        <v>349000</v>
      </c>
      <c r="H390" s="138">
        <f>G390*F390</f>
        <v>349000</v>
      </c>
      <c r="I390" s="98" t="s">
        <v>450</v>
      </c>
      <c r="J390" s="97"/>
    </row>
    <row r="391" s="2" customFormat="1" spans="1:10">
      <c r="A391" s="2">
        <v>370</v>
      </c>
      <c r="B391" s="42">
        <v>39714230</v>
      </c>
      <c r="C391" s="47" t="s">
        <v>449</v>
      </c>
      <c r="D391" s="45" t="s">
        <v>26</v>
      </c>
      <c r="E391" s="42" t="s">
        <v>29</v>
      </c>
      <c r="F391" s="42">
        <v>2</v>
      </c>
      <c r="G391" s="42">
        <v>184000</v>
      </c>
      <c r="H391" s="139">
        <f>G391*F391</f>
        <v>368000</v>
      </c>
      <c r="I391" s="98" t="s">
        <v>451</v>
      </c>
      <c r="J391" s="97"/>
    </row>
    <row r="392" s="2" customFormat="1" ht="29" spans="1:10">
      <c r="A392" s="2">
        <v>371</v>
      </c>
      <c r="B392" s="140">
        <v>35111240</v>
      </c>
      <c r="C392" s="47" t="s">
        <v>452</v>
      </c>
      <c r="D392" s="45" t="s">
        <v>26</v>
      </c>
      <c r="E392" s="42" t="s">
        <v>29</v>
      </c>
      <c r="F392" s="42">
        <v>1</v>
      </c>
      <c r="G392" s="42">
        <v>300000</v>
      </c>
      <c r="H392" s="139">
        <f>G392*F392</f>
        <v>300000</v>
      </c>
      <c r="I392" s="100"/>
      <c r="J392" s="97"/>
    </row>
    <row r="393" s="2" customFormat="1" spans="1:10">
      <c r="A393" s="2">
        <v>372</v>
      </c>
      <c r="B393" s="42"/>
      <c r="C393" s="47"/>
      <c r="D393" s="45"/>
      <c r="E393" s="42"/>
      <c r="F393" s="42"/>
      <c r="G393" s="42"/>
      <c r="H393" s="138"/>
      <c r="I393" s="162"/>
      <c r="J393" s="97"/>
    </row>
    <row r="394" s="1" customFormat="1" ht="14.5" spans="1:10">
      <c r="A394" s="2">
        <v>373</v>
      </c>
      <c r="B394" s="42"/>
      <c r="C394" s="47"/>
      <c r="D394" s="45"/>
      <c r="E394" s="42"/>
      <c r="F394" s="42"/>
      <c r="G394" s="42"/>
      <c r="H394" s="42"/>
      <c r="I394" s="2"/>
      <c r="J394" s="97"/>
    </row>
    <row r="395" s="1" customFormat="1" ht="15" spans="1:8">
      <c r="A395" s="2">
        <v>374</v>
      </c>
      <c r="B395" s="40"/>
      <c r="C395" s="36" t="s">
        <v>217</v>
      </c>
      <c r="D395" s="25"/>
      <c r="E395" s="25"/>
      <c r="F395" s="25"/>
      <c r="G395" s="25"/>
      <c r="H395" s="37">
        <f>+SUM(H396:H412)</f>
        <v>5247600</v>
      </c>
    </row>
    <row r="396" s="2" customFormat="1" ht="14.5" spans="1:10">
      <c r="A396" s="2">
        <v>375</v>
      </c>
      <c r="B396" s="42" t="s">
        <v>218</v>
      </c>
      <c r="C396" s="141" t="s">
        <v>219</v>
      </c>
      <c r="D396" s="29" t="s">
        <v>26</v>
      </c>
      <c r="E396" s="29" t="s">
        <v>220</v>
      </c>
      <c r="F396" s="29">
        <v>1</v>
      </c>
      <c r="G396" s="29">
        <v>1500000</v>
      </c>
      <c r="H396" s="41">
        <f>+G396*F396</f>
        <v>1500000</v>
      </c>
      <c r="J396" s="2">
        <v>4212</v>
      </c>
    </row>
    <row r="397" s="2" customFormat="1" ht="14.5" spans="1:10">
      <c r="A397" s="2">
        <v>376</v>
      </c>
      <c r="B397" s="42">
        <v>65211100</v>
      </c>
      <c r="C397" s="43" t="s">
        <v>221</v>
      </c>
      <c r="D397" s="29" t="s">
        <v>26</v>
      </c>
      <c r="E397" s="29" t="s">
        <v>220</v>
      </c>
      <c r="F397" s="29">
        <v>1</v>
      </c>
      <c r="G397" s="29">
        <v>2442900</v>
      </c>
      <c r="H397" s="41">
        <f t="shared" ref="H397:H403" si="26">+G397*F397</f>
        <v>2442900</v>
      </c>
      <c r="J397" s="2">
        <v>4212</v>
      </c>
    </row>
    <row r="398" s="2" customFormat="1" ht="14.5" spans="1:10">
      <c r="A398" s="2">
        <v>377</v>
      </c>
      <c r="B398" s="42">
        <v>65111100</v>
      </c>
      <c r="C398" s="141" t="s">
        <v>222</v>
      </c>
      <c r="D398" s="29" t="s">
        <v>26</v>
      </c>
      <c r="E398" s="29" t="s">
        <v>220</v>
      </c>
      <c r="F398" s="29">
        <v>1</v>
      </c>
      <c r="G398" s="29">
        <v>120900</v>
      </c>
      <c r="H398" s="41">
        <f t="shared" si="26"/>
        <v>120900</v>
      </c>
      <c r="J398" s="2">
        <v>4213</v>
      </c>
    </row>
    <row r="399" s="2" customFormat="1" ht="14.5" spans="1:10">
      <c r="A399" s="2">
        <v>378</v>
      </c>
      <c r="B399" s="42">
        <v>90921100</v>
      </c>
      <c r="C399" s="141" t="s">
        <v>453</v>
      </c>
      <c r="D399" s="42" t="s">
        <v>26</v>
      </c>
      <c r="E399" s="42" t="s">
        <v>225</v>
      </c>
      <c r="F399" s="129">
        <v>12</v>
      </c>
      <c r="G399" s="142">
        <v>15000</v>
      </c>
      <c r="H399" s="42">
        <f>+F399*G399</f>
        <v>180000</v>
      </c>
      <c r="J399" s="2">
        <v>4213</v>
      </c>
    </row>
    <row r="400" s="2" customFormat="1" ht="14.5" spans="1:10">
      <c r="A400" s="2">
        <v>379</v>
      </c>
      <c r="B400" s="42">
        <v>64211100</v>
      </c>
      <c r="C400" s="141" t="s">
        <v>223</v>
      </c>
      <c r="D400" s="29" t="s">
        <v>26</v>
      </c>
      <c r="E400" s="29" t="s">
        <v>220</v>
      </c>
      <c r="F400" s="29">
        <v>1</v>
      </c>
      <c r="G400" s="29">
        <v>40800</v>
      </c>
      <c r="H400" s="41">
        <f t="shared" si="26"/>
        <v>40800</v>
      </c>
      <c r="J400" s="2">
        <v>4214</v>
      </c>
    </row>
    <row r="401" s="2" customFormat="1" ht="29" spans="1:10">
      <c r="A401" s="2">
        <v>380</v>
      </c>
      <c r="B401" s="42">
        <v>72261160</v>
      </c>
      <c r="C401" s="141" t="s">
        <v>227</v>
      </c>
      <c r="D401" s="29" t="s">
        <v>26</v>
      </c>
      <c r="E401" s="29" t="s">
        <v>220</v>
      </c>
      <c r="F401" s="29">
        <v>1</v>
      </c>
      <c r="G401" s="29">
        <v>110000</v>
      </c>
      <c r="H401" s="41">
        <f t="shared" si="26"/>
        <v>110000</v>
      </c>
      <c r="J401" s="2">
        <v>4232</v>
      </c>
    </row>
    <row r="402" s="2" customFormat="1" ht="14.5" spans="1:10">
      <c r="A402" s="2">
        <v>381</v>
      </c>
      <c r="B402" s="42">
        <v>80510000</v>
      </c>
      <c r="C402" s="141" t="s">
        <v>454</v>
      </c>
      <c r="D402" s="29" t="s">
        <v>26</v>
      </c>
      <c r="E402" s="143" t="s">
        <v>455</v>
      </c>
      <c r="F402" s="29">
        <v>8</v>
      </c>
      <c r="G402" s="29">
        <v>25000</v>
      </c>
      <c r="H402" s="41">
        <f t="shared" si="26"/>
        <v>200000</v>
      </c>
      <c r="J402" s="2">
        <v>4233</v>
      </c>
    </row>
    <row r="403" s="2" customFormat="1" ht="14.5" spans="1:10">
      <c r="A403" s="2">
        <v>382</v>
      </c>
      <c r="B403" s="42">
        <v>92411100</v>
      </c>
      <c r="C403" s="141" t="s">
        <v>456</v>
      </c>
      <c r="D403" s="42" t="s">
        <v>26</v>
      </c>
      <c r="E403" s="42" t="s">
        <v>220</v>
      </c>
      <c r="F403" s="142">
        <v>1</v>
      </c>
      <c r="G403" s="129">
        <v>25000</v>
      </c>
      <c r="H403" s="42">
        <f t="shared" si="26"/>
        <v>25000</v>
      </c>
      <c r="J403" s="2">
        <v>4234</v>
      </c>
    </row>
    <row r="404" s="2" customFormat="1" ht="29" spans="1:10">
      <c r="A404" s="2">
        <v>383</v>
      </c>
      <c r="B404" s="42">
        <v>76131100</v>
      </c>
      <c r="C404" s="141" t="s">
        <v>457</v>
      </c>
      <c r="D404" s="42" t="s">
        <v>26</v>
      </c>
      <c r="E404" s="42" t="s">
        <v>220</v>
      </c>
      <c r="F404" s="142">
        <v>1</v>
      </c>
      <c r="G404" s="42">
        <v>63000</v>
      </c>
      <c r="H404" s="42">
        <f t="shared" ref="H404:H411" si="27">+G404*F404</f>
        <v>63000</v>
      </c>
      <c r="J404" s="2">
        <v>4241</v>
      </c>
    </row>
    <row r="405" s="2" customFormat="1" ht="29" spans="1:8">
      <c r="A405" s="2">
        <v>384</v>
      </c>
      <c r="B405" s="42">
        <v>50531130</v>
      </c>
      <c r="C405" s="141" t="s">
        <v>458</v>
      </c>
      <c r="D405" s="42" t="s">
        <v>26</v>
      </c>
      <c r="E405" s="42" t="s">
        <v>220</v>
      </c>
      <c r="F405" s="142">
        <v>1</v>
      </c>
      <c r="G405" s="42">
        <v>82000</v>
      </c>
      <c r="H405" s="42">
        <f t="shared" si="27"/>
        <v>82000</v>
      </c>
    </row>
    <row r="406" s="2" customFormat="1" ht="29" spans="1:10">
      <c r="A406" s="2">
        <v>385</v>
      </c>
      <c r="B406" s="42">
        <v>76131100</v>
      </c>
      <c r="C406" s="144" t="s">
        <v>459</v>
      </c>
      <c r="D406" s="42" t="s">
        <v>26</v>
      </c>
      <c r="E406" s="42" t="s">
        <v>220</v>
      </c>
      <c r="F406" s="142">
        <v>1</v>
      </c>
      <c r="G406" s="42">
        <v>60000</v>
      </c>
      <c r="H406" s="42">
        <f t="shared" si="27"/>
        <v>60000</v>
      </c>
      <c r="I406" s="98" t="s">
        <v>460</v>
      </c>
      <c r="J406" s="2">
        <v>4241</v>
      </c>
    </row>
    <row r="407" s="2" customFormat="1" ht="14.5" spans="1:10">
      <c r="A407" s="2">
        <v>386</v>
      </c>
      <c r="B407" s="42"/>
      <c r="C407" s="144" t="s">
        <v>232</v>
      </c>
      <c r="D407" s="45" t="s">
        <v>26</v>
      </c>
      <c r="E407" s="45" t="s">
        <v>220</v>
      </c>
      <c r="F407" s="45">
        <v>1</v>
      </c>
      <c r="G407" s="45">
        <v>95000</v>
      </c>
      <c r="H407" s="41">
        <f t="shared" si="27"/>
        <v>95000</v>
      </c>
      <c r="J407" s="2">
        <v>4241</v>
      </c>
    </row>
    <row r="408" s="2" customFormat="1" spans="1:10">
      <c r="A408" s="2">
        <v>387</v>
      </c>
      <c r="B408" s="42" t="s">
        <v>233</v>
      </c>
      <c r="C408" s="145" t="s">
        <v>461</v>
      </c>
      <c r="D408" s="146" t="s">
        <v>26</v>
      </c>
      <c r="E408" s="45" t="s">
        <v>29</v>
      </c>
      <c r="F408" s="147">
        <v>4</v>
      </c>
      <c r="G408" s="147">
        <v>4500</v>
      </c>
      <c r="H408" s="44">
        <f t="shared" si="27"/>
        <v>18000</v>
      </c>
      <c r="J408" s="2">
        <v>4252</v>
      </c>
    </row>
    <row r="409" s="2" customFormat="1" ht="13.5" customHeight="1" spans="1:10">
      <c r="A409" s="2">
        <v>388</v>
      </c>
      <c r="B409" s="42">
        <v>50311240</v>
      </c>
      <c r="C409" s="145" t="s">
        <v>461</v>
      </c>
      <c r="D409" s="146" t="s">
        <v>26</v>
      </c>
      <c r="E409" s="45" t="s">
        <v>29</v>
      </c>
      <c r="F409" s="147">
        <v>6</v>
      </c>
      <c r="G409" s="147">
        <v>3500</v>
      </c>
      <c r="H409" s="44">
        <f t="shared" si="27"/>
        <v>21000</v>
      </c>
      <c r="J409" s="2">
        <v>4252</v>
      </c>
    </row>
    <row r="410" s="2" customFormat="1" ht="13.5" customHeight="1" spans="1:8">
      <c r="A410" s="2">
        <v>389</v>
      </c>
      <c r="B410" s="42">
        <v>50311240</v>
      </c>
      <c r="C410" s="145" t="s">
        <v>462</v>
      </c>
      <c r="D410" s="146" t="s">
        <v>26</v>
      </c>
      <c r="E410" s="45" t="s">
        <v>29</v>
      </c>
      <c r="F410" s="147">
        <v>1</v>
      </c>
      <c r="G410" s="147">
        <v>23000</v>
      </c>
      <c r="H410" s="44">
        <f t="shared" si="27"/>
        <v>23000</v>
      </c>
    </row>
    <row r="411" s="2" customFormat="1" ht="29" spans="1:9">
      <c r="A411" s="2">
        <v>390</v>
      </c>
      <c r="B411" s="148" t="s">
        <v>463</v>
      </c>
      <c r="C411" s="149" t="s">
        <v>464</v>
      </c>
      <c r="D411" s="146" t="s">
        <v>26</v>
      </c>
      <c r="E411" s="45" t="s">
        <v>29</v>
      </c>
      <c r="F411" s="147">
        <v>1</v>
      </c>
      <c r="G411" s="147">
        <v>128000</v>
      </c>
      <c r="H411" s="44">
        <f>+G411*F411</f>
        <v>128000</v>
      </c>
      <c r="I411" s="100"/>
    </row>
    <row r="412" s="2" customFormat="1" ht="18.75" customHeight="1" spans="1:10">
      <c r="A412" s="2">
        <v>391</v>
      </c>
      <c r="B412" s="42"/>
      <c r="C412" s="145" t="s">
        <v>465</v>
      </c>
      <c r="D412" s="146" t="s">
        <v>26</v>
      </c>
      <c r="E412" s="45" t="s">
        <v>220</v>
      </c>
      <c r="F412" s="147">
        <v>1</v>
      </c>
      <c r="G412" s="147">
        <v>138000</v>
      </c>
      <c r="H412" s="44">
        <f>+G412*F412</f>
        <v>138000</v>
      </c>
      <c r="J412" s="2">
        <v>4252</v>
      </c>
    </row>
    <row r="413" s="2" customFormat="1" ht="14.5" spans="1:8">
      <c r="A413" s="2">
        <v>392</v>
      </c>
      <c r="B413" s="42"/>
      <c r="C413" s="144"/>
      <c r="D413" s="45"/>
      <c r="E413" s="45"/>
      <c r="F413" s="29"/>
      <c r="G413" s="29"/>
      <c r="H413" s="41"/>
    </row>
    <row r="414" s="2" customFormat="1" customHeight="1" spans="1:8">
      <c r="A414" s="2">
        <v>393</v>
      </c>
      <c r="B414" s="27"/>
      <c r="C414" s="36" t="s">
        <v>235</v>
      </c>
      <c r="D414" s="36"/>
      <c r="E414" s="36"/>
      <c r="F414" s="29"/>
      <c r="G414" s="29"/>
      <c r="H414" s="150">
        <f>+SUM(H415:H436)</f>
        <v>600000</v>
      </c>
    </row>
    <row r="415" s="2" customFormat="1" ht="29" spans="1:9">
      <c r="A415" s="2">
        <v>394</v>
      </c>
      <c r="B415" s="145"/>
      <c r="C415" s="145" t="s">
        <v>236</v>
      </c>
      <c r="D415" s="45" t="s">
        <v>237</v>
      </c>
      <c r="E415" s="45" t="s">
        <v>220</v>
      </c>
      <c r="F415" s="45">
        <v>1</v>
      </c>
      <c r="G415" s="45">
        <v>397000</v>
      </c>
      <c r="H415" s="41">
        <f>+G415*F415</f>
        <v>397000</v>
      </c>
      <c r="I415" s="135"/>
    </row>
    <row r="416" s="2" customFormat="1" ht="14.25" customHeight="1" spans="1:9">
      <c r="A416" s="2">
        <v>395</v>
      </c>
      <c r="B416" s="40">
        <v>44110000</v>
      </c>
      <c r="C416" s="27" t="s">
        <v>466</v>
      </c>
      <c r="D416" s="42" t="s">
        <v>26</v>
      </c>
      <c r="E416" s="25" t="s">
        <v>29</v>
      </c>
      <c r="F416" s="25">
        <v>2</v>
      </c>
      <c r="G416" s="25">
        <v>2000</v>
      </c>
      <c r="H416" s="41">
        <f t="shared" ref="H416:H436" si="28">+G416*F416</f>
        <v>4000</v>
      </c>
      <c r="I416" s="135"/>
    </row>
    <row r="417" s="2" customFormat="1" ht="14.25" customHeight="1" spans="1:9">
      <c r="A417" s="2">
        <v>396</v>
      </c>
      <c r="B417" s="40">
        <v>30192230</v>
      </c>
      <c r="C417" s="27" t="s">
        <v>467</v>
      </c>
      <c r="D417" s="42" t="s">
        <v>26</v>
      </c>
      <c r="E417" s="25" t="s">
        <v>29</v>
      </c>
      <c r="F417" s="25">
        <v>3</v>
      </c>
      <c r="G417" s="25">
        <v>1000</v>
      </c>
      <c r="H417" s="41">
        <f t="shared" si="28"/>
        <v>3000</v>
      </c>
      <c r="I417" s="135"/>
    </row>
    <row r="418" s="2" customFormat="1" ht="14.25" customHeight="1" spans="1:9">
      <c r="A418" s="2">
        <v>397</v>
      </c>
      <c r="B418" s="40">
        <v>31651400</v>
      </c>
      <c r="C418" s="27" t="s">
        <v>380</v>
      </c>
      <c r="D418" s="42" t="s">
        <v>26</v>
      </c>
      <c r="E418" s="25" t="s">
        <v>29</v>
      </c>
      <c r="F418" s="25">
        <v>6</v>
      </c>
      <c r="G418" s="25">
        <v>150</v>
      </c>
      <c r="H418" s="41">
        <f t="shared" si="28"/>
        <v>900</v>
      </c>
      <c r="I418" s="135"/>
    </row>
    <row r="419" s="2" customFormat="1" ht="14.25" customHeight="1" spans="1:9">
      <c r="A419" s="2">
        <v>398</v>
      </c>
      <c r="B419" s="40">
        <v>31211221</v>
      </c>
      <c r="C419" s="27" t="s">
        <v>468</v>
      </c>
      <c r="D419" s="42" t="s">
        <v>26</v>
      </c>
      <c r="E419" s="25" t="s">
        <v>29</v>
      </c>
      <c r="F419" s="25">
        <v>4</v>
      </c>
      <c r="G419" s="25">
        <v>550</v>
      </c>
      <c r="H419" s="41">
        <f t="shared" si="28"/>
        <v>2200</v>
      </c>
      <c r="I419" s="135"/>
    </row>
    <row r="420" s="2" customFormat="1" ht="14.25" customHeight="1" spans="1:9">
      <c r="A420" s="2">
        <v>399</v>
      </c>
      <c r="B420" s="40">
        <v>31684400</v>
      </c>
      <c r="C420" s="27" t="s">
        <v>469</v>
      </c>
      <c r="D420" s="42" t="s">
        <v>26</v>
      </c>
      <c r="E420" s="25" t="s">
        <v>29</v>
      </c>
      <c r="F420" s="25">
        <v>4</v>
      </c>
      <c r="G420" s="25">
        <v>550</v>
      </c>
      <c r="H420" s="41">
        <f t="shared" si="28"/>
        <v>2200</v>
      </c>
      <c r="I420" s="135"/>
    </row>
    <row r="421" s="2" customFormat="1" ht="14.25" customHeight="1" spans="1:9">
      <c r="A421" s="2">
        <v>400</v>
      </c>
      <c r="B421" s="40">
        <v>44110000</v>
      </c>
      <c r="C421" s="27" t="s">
        <v>470</v>
      </c>
      <c r="D421" s="42" t="s">
        <v>26</v>
      </c>
      <c r="E421" s="25" t="s">
        <v>27</v>
      </c>
      <c r="F421" s="25">
        <v>3</v>
      </c>
      <c r="G421" s="25">
        <v>500</v>
      </c>
      <c r="H421" s="41">
        <f t="shared" si="28"/>
        <v>1500</v>
      </c>
      <c r="I421" s="135"/>
    </row>
    <row r="422" s="2" customFormat="1" ht="14.25" customHeight="1" spans="1:9">
      <c r="A422" s="2">
        <v>401</v>
      </c>
      <c r="B422" s="40">
        <v>32421100</v>
      </c>
      <c r="C422" s="27" t="s">
        <v>471</v>
      </c>
      <c r="D422" s="42" t="s">
        <v>26</v>
      </c>
      <c r="E422" s="25" t="s">
        <v>184</v>
      </c>
      <c r="F422" s="25">
        <v>75</v>
      </c>
      <c r="G422" s="25">
        <v>120</v>
      </c>
      <c r="H422" s="41">
        <f t="shared" si="28"/>
        <v>9000</v>
      </c>
      <c r="I422" s="135"/>
    </row>
    <row r="423" s="2" customFormat="1" ht="14.25" customHeight="1" spans="1:9">
      <c r="A423" s="2">
        <v>402</v>
      </c>
      <c r="B423" s="40">
        <v>31531300</v>
      </c>
      <c r="C423" s="27" t="s">
        <v>472</v>
      </c>
      <c r="D423" s="42" t="s">
        <v>26</v>
      </c>
      <c r="E423" s="25" t="s">
        <v>29</v>
      </c>
      <c r="F423" s="25">
        <v>5</v>
      </c>
      <c r="G423" s="25">
        <v>2700</v>
      </c>
      <c r="H423" s="41">
        <f t="shared" si="28"/>
        <v>13500</v>
      </c>
      <c r="I423" s="135"/>
    </row>
    <row r="424" s="2" customFormat="1" ht="14.25" customHeight="1" spans="1:9">
      <c r="A424" s="2">
        <v>403</v>
      </c>
      <c r="B424" s="40">
        <v>31531300</v>
      </c>
      <c r="C424" s="27" t="s">
        <v>473</v>
      </c>
      <c r="D424" s="42" t="s">
        <v>26</v>
      </c>
      <c r="E424" s="25" t="s">
        <v>29</v>
      </c>
      <c r="F424" s="25">
        <v>1</v>
      </c>
      <c r="G424" s="25">
        <v>6000</v>
      </c>
      <c r="H424" s="41">
        <f t="shared" si="28"/>
        <v>6000</v>
      </c>
      <c r="I424" s="135"/>
    </row>
    <row r="425" s="2" customFormat="1" ht="14.25" customHeight="1" spans="1:9">
      <c r="A425" s="2">
        <v>404</v>
      </c>
      <c r="B425" s="40">
        <v>31681620</v>
      </c>
      <c r="C425" s="27" t="s">
        <v>474</v>
      </c>
      <c r="D425" s="42" t="s">
        <v>26</v>
      </c>
      <c r="E425" s="25" t="s">
        <v>29</v>
      </c>
      <c r="F425" s="25">
        <v>2</v>
      </c>
      <c r="G425" s="25">
        <v>1300</v>
      </c>
      <c r="H425" s="41">
        <f t="shared" si="28"/>
        <v>2600</v>
      </c>
      <c r="I425" s="135"/>
    </row>
    <row r="426" s="2" customFormat="1" ht="14.25" customHeight="1" spans="1:9">
      <c r="A426" s="2">
        <v>405</v>
      </c>
      <c r="B426" s="40">
        <v>44111413</v>
      </c>
      <c r="C426" s="27" t="s">
        <v>475</v>
      </c>
      <c r="D426" s="42" t="s">
        <v>26</v>
      </c>
      <c r="E426" s="25" t="s">
        <v>29</v>
      </c>
      <c r="F426" s="25">
        <v>2</v>
      </c>
      <c r="G426" s="25">
        <v>4800</v>
      </c>
      <c r="H426" s="41">
        <f t="shared" si="28"/>
        <v>9600</v>
      </c>
      <c r="I426" s="135"/>
    </row>
    <row r="427" s="2" customFormat="1" ht="14.25" customHeight="1" spans="1:9">
      <c r="A427" s="2">
        <v>406</v>
      </c>
      <c r="B427" s="40">
        <v>44831500</v>
      </c>
      <c r="C427" s="27" t="s">
        <v>476</v>
      </c>
      <c r="D427" s="42" t="s">
        <v>26</v>
      </c>
      <c r="E427" s="25" t="s">
        <v>29</v>
      </c>
      <c r="F427" s="25">
        <v>2</v>
      </c>
      <c r="G427" s="25">
        <v>800</v>
      </c>
      <c r="H427" s="41">
        <f t="shared" si="28"/>
        <v>1600</v>
      </c>
      <c r="I427" s="135"/>
    </row>
    <row r="428" s="2" customFormat="1" ht="14.25" customHeight="1" spans="1:9">
      <c r="A428" s="2">
        <v>407</v>
      </c>
      <c r="B428" s="40">
        <v>39221460</v>
      </c>
      <c r="C428" s="27" t="s">
        <v>477</v>
      </c>
      <c r="D428" s="42" t="s">
        <v>26</v>
      </c>
      <c r="E428" s="25" t="s">
        <v>29</v>
      </c>
      <c r="F428" s="25">
        <v>2</v>
      </c>
      <c r="G428" s="25">
        <v>1000</v>
      </c>
      <c r="H428" s="41">
        <f t="shared" si="28"/>
        <v>2000</v>
      </c>
      <c r="I428" s="135"/>
    </row>
    <row r="429" s="2" customFormat="1" ht="14.25" customHeight="1" spans="1:9">
      <c r="A429" s="2">
        <v>408</v>
      </c>
      <c r="B429" s="40">
        <v>18141100</v>
      </c>
      <c r="C429" s="27" t="s">
        <v>478</v>
      </c>
      <c r="D429" s="42" t="s">
        <v>26</v>
      </c>
      <c r="E429" s="25" t="s">
        <v>154</v>
      </c>
      <c r="F429" s="25">
        <v>2</v>
      </c>
      <c r="G429" s="25">
        <v>500</v>
      </c>
      <c r="H429" s="41">
        <f t="shared" si="28"/>
        <v>1000</v>
      </c>
      <c r="I429" s="135"/>
    </row>
    <row r="430" s="2" customFormat="1" ht="14.25" customHeight="1" spans="1:9">
      <c r="A430" s="2">
        <v>409</v>
      </c>
      <c r="B430" s="40">
        <v>44531180</v>
      </c>
      <c r="C430" s="27" t="s">
        <v>479</v>
      </c>
      <c r="D430" s="42" t="s">
        <v>26</v>
      </c>
      <c r="E430" s="25" t="s">
        <v>29</v>
      </c>
      <c r="F430" s="25">
        <v>300</v>
      </c>
      <c r="G430" s="25">
        <v>50</v>
      </c>
      <c r="H430" s="41">
        <f t="shared" si="28"/>
        <v>15000</v>
      </c>
      <c r="I430" s="135"/>
    </row>
    <row r="431" s="2" customFormat="1" ht="14.25" customHeight="1" spans="1:9">
      <c r="A431" s="2">
        <v>410</v>
      </c>
      <c r="B431" s="40">
        <v>44311180</v>
      </c>
      <c r="C431" s="27" t="s">
        <v>480</v>
      </c>
      <c r="D431" s="42" t="s">
        <v>26</v>
      </c>
      <c r="E431" s="25" t="s">
        <v>27</v>
      </c>
      <c r="F431" s="25">
        <v>1</v>
      </c>
      <c r="G431" s="25">
        <v>6800</v>
      </c>
      <c r="H431" s="41">
        <f t="shared" si="28"/>
        <v>6800</v>
      </c>
      <c r="I431" s="135"/>
    </row>
    <row r="432" s="2" customFormat="1" ht="14.25" customHeight="1" spans="1:9">
      <c r="A432" s="2">
        <v>411</v>
      </c>
      <c r="B432" s="40" t="s">
        <v>481</v>
      </c>
      <c r="C432" s="27" t="s">
        <v>482</v>
      </c>
      <c r="D432" s="42" t="s">
        <v>26</v>
      </c>
      <c r="E432" s="25" t="s">
        <v>29</v>
      </c>
      <c r="F432" s="25">
        <v>4</v>
      </c>
      <c r="G432" s="25">
        <v>850</v>
      </c>
      <c r="H432" s="41">
        <f t="shared" si="28"/>
        <v>3400</v>
      </c>
      <c r="I432" s="135"/>
    </row>
    <row r="433" s="2" customFormat="1" ht="14.25" customHeight="1" spans="1:9">
      <c r="A433" s="2">
        <v>412</v>
      </c>
      <c r="B433" s="40">
        <v>44411120</v>
      </c>
      <c r="C433" s="27" t="s">
        <v>416</v>
      </c>
      <c r="D433" s="42" t="s">
        <v>26</v>
      </c>
      <c r="E433" s="25" t="s">
        <v>29</v>
      </c>
      <c r="F433" s="25">
        <v>1</v>
      </c>
      <c r="G433" s="25">
        <v>4500</v>
      </c>
      <c r="H433" s="41">
        <f t="shared" si="28"/>
        <v>4500</v>
      </c>
      <c r="I433" s="135"/>
    </row>
    <row r="434" s="2" customFormat="1" ht="14.25" customHeight="1" spans="1:9">
      <c r="A434" s="2">
        <v>413</v>
      </c>
      <c r="B434" s="40">
        <v>42131490</v>
      </c>
      <c r="C434" s="27" t="s">
        <v>483</v>
      </c>
      <c r="D434" s="42" t="s">
        <v>26</v>
      </c>
      <c r="E434" s="25" t="s">
        <v>29</v>
      </c>
      <c r="F434" s="25">
        <v>1</v>
      </c>
      <c r="G434" s="25">
        <v>1400</v>
      </c>
      <c r="H434" s="41">
        <f t="shared" si="28"/>
        <v>1400</v>
      </c>
      <c r="I434" s="135"/>
    </row>
    <row r="435" s="2" customFormat="1" ht="14.25" customHeight="1" spans="1:9">
      <c r="A435" s="2">
        <v>414</v>
      </c>
      <c r="B435" s="40">
        <v>44112760</v>
      </c>
      <c r="C435" s="27" t="s">
        <v>417</v>
      </c>
      <c r="D435" s="42" t="s">
        <v>26</v>
      </c>
      <c r="E435" s="25" t="s">
        <v>29</v>
      </c>
      <c r="F435" s="25">
        <v>2</v>
      </c>
      <c r="G435" s="25">
        <v>900</v>
      </c>
      <c r="H435" s="41">
        <f t="shared" si="28"/>
        <v>1800</v>
      </c>
      <c r="I435" s="135"/>
    </row>
    <row r="436" s="2" customFormat="1" ht="28.5" customHeight="1" spans="1:9">
      <c r="A436" s="2">
        <v>415</v>
      </c>
      <c r="B436" s="40">
        <v>45331100</v>
      </c>
      <c r="C436" s="46" t="s">
        <v>484</v>
      </c>
      <c r="D436" s="42" t="s">
        <v>26</v>
      </c>
      <c r="E436" s="25" t="s">
        <v>220</v>
      </c>
      <c r="F436" s="25">
        <v>1</v>
      </c>
      <c r="G436" s="25">
        <v>111000</v>
      </c>
      <c r="H436" s="41">
        <f t="shared" si="28"/>
        <v>111000</v>
      </c>
      <c r="I436" s="98" t="s">
        <v>485</v>
      </c>
    </row>
    <row r="437" s="1" customFormat="1" ht="14.45" customHeight="1" spans="1:11">
      <c r="A437" s="2">
        <v>416</v>
      </c>
      <c r="B437" s="42"/>
      <c r="C437" s="151" t="s">
        <v>238</v>
      </c>
      <c r="D437" s="152"/>
      <c r="E437" s="152"/>
      <c r="F437" s="74"/>
      <c r="G437" s="74"/>
      <c r="H437" s="39">
        <f>+H395+H20+H414</f>
        <v>10632474.5</v>
      </c>
      <c r="J437" s="163">
        <f>+H437-K437</f>
        <v>1065874.5</v>
      </c>
      <c r="K437" s="1">
        <f>+SUM(K438:K440)</f>
        <v>9566600</v>
      </c>
    </row>
    <row r="438" s="1" customFormat="1" ht="14.45" customHeight="1" spans="2:11">
      <c r="B438" s="124"/>
      <c r="C438" s="153"/>
      <c r="D438" s="154"/>
      <c r="E438" s="154"/>
      <c r="F438" s="155"/>
      <c r="G438" s="155"/>
      <c r="H438" s="156"/>
      <c r="J438" s="1" t="s">
        <v>239</v>
      </c>
      <c r="K438" s="164">
        <f>+K454+K455+K456+K458+K459</f>
        <v>3847000</v>
      </c>
    </row>
    <row r="439" s="1" customFormat="1" ht="14.45" customHeight="1" spans="2:11">
      <c r="B439" s="124"/>
      <c r="C439" s="153"/>
      <c r="D439" s="154"/>
      <c r="E439" s="154"/>
      <c r="F439" s="155"/>
      <c r="G439" s="155"/>
      <c r="H439" s="156"/>
      <c r="J439" s="1" t="s">
        <v>240</v>
      </c>
      <c r="K439" s="164">
        <f>+SUM(K443:K445,K447:K451,K453)</f>
        <v>5119600</v>
      </c>
    </row>
    <row r="440" s="1" customFormat="1" ht="14.45" customHeight="1" spans="2:11">
      <c r="B440" s="157"/>
      <c r="C440" s="3"/>
      <c r="D440" s="154"/>
      <c r="E440" s="154"/>
      <c r="F440" s="155"/>
      <c r="G440" s="155"/>
      <c r="H440" s="156"/>
      <c r="J440" s="1" t="s">
        <v>241</v>
      </c>
      <c r="K440" s="164">
        <f>+K452</f>
        <v>600000</v>
      </c>
    </row>
    <row r="441" s="3" customFormat="1" ht="15" spans="2:12">
      <c r="B441" s="157"/>
      <c r="D441" s="154"/>
      <c r="E441" s="154"/>
      <c r="F441" s="158"/>
      <c r="G441" s="158"/>
      <c r="H441" s="156"/>
      <c r="J441" s="3">
        <v>4111</v>
      </c>
      <c r="K441" s="3">
        <f>+SUM(L441:AA441)</f>
        <v>69545200</v>
      </c>
      <c r="L441" s="3">
        <v>69545200</v>
      </c>
    </row>
    <row r="442" s="3" customFormat="1" ht="15" spans="2:11">
      <c r="B442" s="157"/>
      <c r="D442" s="154"/>
      <c r="E442" s="154"/>
      <c r="F442" s="158"/>
      <c r="G442" s="158"/>
      <c r="H442" s="156"/>
      <c r="J442" s="3">
        <v>4112</v>
      </c>
      <c r="K442" s="3">
        <f t="shared" ref="K442:K459" si="29">+SUM(L442:AA442)</f>
        <v>0</v>
      </c>
    </row>
    <row r="443" s="4" customFormat="1" ht="15" spans="2:12">
      <c r="B443" s="159"/>
      <c r="D443" s="160"/>
      <c r="E443" s="160"/>
      <c r="F443" s="124"/>
      <c r="G443" s="124"/>
      <c r="H443" s="161"/>
      <c r="J443" s="4">
        <v>4212</v>
      </c>
      <c r="K443" s="3">
        <f t="shared" si="29"/>
        <v>3942900</v>
      </c>
      <c r="L443" s="4">
        <v>3942900</v>
      </c>
    </row>
    <row r="444" s="3" customFormat="1" ht="15" spans="2:12">
      <c r="B444" s="159"/>
      <c r="D444" s="154"/>
      <c r="E444" s="154"/>
      <c r="F444" s="158"/>
      <c r="G444" s="158"/>
      <c r="H444" s="156"/>
      <c r="J444" s="3">
        <v>4213</v>
      </c>
      <c r="K444" s="3">
        <f t="shared" si="29"/>
        <v>300900</v>
      </c>
      <c r="L444" s="3">
        <v>300900</v>
      </c>
    </row>
    <row r="445" s="3" customFormat="1" ht="15" spans="2:12">
      <c r="B445" s="157"/>
      <c r="D445" s="154"/>
      <c r="E445" s="154"/>
      <c r="F445" s="158"/>
      <c r="G445" s="158"/>
      <c r="H445" s="156"/>
      <c r="J445" s="3">
        <v>4214</v>
      </c>
      <c r="K445" s="3">
        <f t="shared" si="29"/>
        <v>40800</v>
      </c>
      <c r="L445" s="3">
        <v>40800</v>
      </c>
    </row>
    <row r="446" s="3" customFormat="1" ht="15" spans="2:12">
      <c r="B446" s="157"/>
      <c r="D446" s="154"/>
      <c r="E446" s="154"/>
      <c r="F446" s="158"/>
      <c r="G446" s="158"/>
      <c r="H446" s="156"/>
      <c r="J446" s="3">
        <v>4229</v>
      </c>
      <c r="K446" s="3">
        <f t="shared" si="29"/>
        <v>564300</v>
      </c>
      <c r="L446" s="3">
        <v>564300</v>
      </c>
    </row>
    <row r="447" s="3" customFormat="1" ht="15" spans="2:12">
      <c r="B447" s="157"/>
      <c r="D447" s="154"/>
      <c r="E447" s="154"/>
      <c r="F447" s="158"/>
      <c r="G447" s="158"/>
      <c r="H447" s="156"/>
      <c r="J447" s="3">
        <v>4232</v>
      </c>
      <c r="K447" s="3">
        <f t="shared" si="29"/>
        <v>110000</v>
      </c>
      <c r="L447" s="3">
        <v>110000</v>
      </c>
    </row>
    <row r="448" s="3" customFormat="1" ht="15" spans="2:12">
      <c r="B448" s="157"/>
      <c r="D448" s="154"/>
      <c r="E448" s="154"/>
      <c r="F448" s="158"/>
      <c r="G448" s="158"/>
      <c r="H448" s="156"/>
      <c r="J448" s="3">
        <v>4233</v>
      </c>
      <c r="K448" s="3">
        <f t="shared" si="29"/>
        <v>200000</v>
      </c>
      <c r="L448" s="3">
        <v>200000</v>
      </c>
    </row>
    <row r="449" s="3" customFormat="1" ht="15" spans="2:12">
      <c r="B449" s="157"/>
      <c r="D449" s="154"/>
      <c r="E449" s="154"/>
      <c r="F449" s="158"/>
      <c r="G449" s="158"/>
      <c r="H449" s="156"/>
      <c r="J449" s="3">
        <v>4234</v>
      </c>
      <c r="K449" s="3">
        <f t="shared" si="29"/>
        <v>25000</v>
      </c>
      <c r="L449" s="3">
        <v>25000</v>
      </c>
    </row>
    <row r="450" s="3" customFormat="1" ht="15" spans="2:11">
      <c r="B450" s="157"/>
      <c r="D450" s="154"/>
      <c r="E450" s="154"/>
      <c r="F450" s="158"/>
      <c r="G450" s="158"/>
      <c r="H450" s="156"/>
      <c r="J450" s="3">
        <v>4239</v>
      </c>
      <c r="K450" s="3">
        <f t="shared" si="29"/>
        <v>0</v>
      </c>
    </row>
    <row r="451" s="3" customFormat="1" ht="15" spans="2:12">
      <c r="B451" s="157"/>
      <c r="D451" s="154"/>
      <c r="E451" s="154"/>
      <c r="F451" s="158"/>
      <c r="G451" s="158"/>
      <c r="H451" s="156"/>
      <c r="J451" s="3">
        <v>4241</v>
      </c>
      <c r="K451" s="3">
        <f t="shared" si="29"/>
        <v>300000</v>
      </c>
      <c r="L451" s="3">
        <v>300000</v>
      </c>
    </row>
    <row r="452" s="3" customFormat="1" ht="15" spans="2:12">
      <c r="B452" s="157"/>
      <c r="C452" s="165"/>
      <c r="D452" s="154"/>
      <c r="E452" s="154"/>
      <c r="F452" s="158"/>
      <c r="G452" s="158"/>
      <c r="H452" s="156"/>
      <c r="J452" s="3">
        <v>4251</v>
      </c>
      <c r="K452" s="3">
        <f t="shared" si="29"/>
        <v>600000</v>
      </c>
      <c r="L452" s="3">
        <v>600000</v>
      </c>
    </row>
    <row r="453" s="3" customFormat="1" ht="15" spans="2:12">
      <c r="B453" s="157"/>
      <c r="D453" s="154"/>
      <c r="E453" s="154"/>
      <c r="F453" s="158"/>
      <c r="G453" s="158"/>
      <c r="H453" s="156"/>
      <c r="J453" s="3">
        <v>4252</v>
      </c>
      <c r="K453" s="3">
        <f t="shared" si="29"/>
        <v>200000</v>
      </c>
      <c r="L453" s="3">
        <v>200000</v>
      </c>
    </row>
    <row r="454" s="3" customFormat="1" ht="15" spans="2:12">
      <c r="B454" s="157"/>
      <c r="D454" s="154"/>
      <c r="E454" s="154"/>
      <c r="F454" s="158"/>
      <c r="G454" s="158"/>
      <c r="H454" s="156"/>
      <c r="J454" s="3">
        <v>4261</v>
      </c>
      <c r="K454" s="56">
        <f t="shared" si="29"/>
        <v>200000</v>
      </c>
      <c r="L454" s="3">
        <v>200000</v>
      </c>
    </row>
    <row r="455" s="3" customFormat="1" ht="15" spans="2:12">
      <c r="B455" s="157"/>
      <c r="D455" s="154"/>
      <c r="E455" s="154"/>
      <c r="F455" s="158"/>
      <c r="G455" s="158"/>
      <c r="H455" s="156"/>
      <c r="J455" s="3">
        <v>4267</v>
      </c>
      <c r="K455" s="56">
        <f t="shared" si="29"/>
        <v>2600000</v>
      </c>
      <c r="L455" s="3">
        <v>2600000</v>
      </c>
    </row>
    <row r="456" s="3" customFormat="1" ht="15" spans="2:12">
      <c r="B456" s="157"/>
      <c r="D456" s="154"/>
      <c r="E456" s="154"/>
      <c r="F456" s="158"/>
      <c r="G456" s="158"/>
      <c r="H456" s="156"/>
      <c r="J456" s="3">
        <v>4269</v>
      </c>
      <c r="K456" s="3">
        <f t="shared" si="29"/>
        <v>200000</v>
      </c>
      <c r="L456" s="3">
        <v>200000</v>
      </c>
    </row>
    <row r="457" s="3" customFormat="1" ht="15" spans="2:12">
      <c r="B457" s="157"/>
      <c r="D457" s="154"/>
      <c r="E457" s="154"/>
      <c r="F457" s="158"/>
      <c r="G457" s="158"/>
      <c r="H457" s="156"/>
      <c r="J457" s="3">
        <v>4823</v>
      </c>
      <c r="K457" s="3">
        <f t="shared" si="29"/>
        <v>270000</v>
      </c>
      <c r="L457" s="3">
        <v>270000</v>
      </c>
    </row>
    <row r="458" s="3" customFormat="1" ht="14.5" spans="2:13">
      <c r="B458" s="124"/>
      <c r="J458" s="3">
        <v>5122</v>
      </c>
      <c r="K458" s="3">
        <f t="shared" si="29"/>
        <v>130000</v>
      </c>
      <c r="L458" s="3">
        <v>197000</v>
      </c>
      <c r="M458" s="3">
        <v>-67000</v>
      </c>
    </row>
    <row r="459" s="3" customFormat="1" ht="14.5" spans="2:13">
      <c r="B459" s="124"/>
      <c r="J459" s="3">
        <v>5129</v>
      </c>
      <c r="K459" s="3">
        <f t="shared" si="29"/>
        <v>717000</v>
      </c>
      <c r="L459" s="3">
        <v>650000</v>
      </c>
      <c r="M459" s="3">
        <v>67000</v>
      </c>
    </row>
    <row r="460" s="3" customFormat="1" ht="14.5" spans="2:2">
      <c r="B460" s="124"/>
    </row>
    <row r="461" s="3" customFormat="1" ht="14.5" spans="2:13">
      <c r="B461" s="124"/>
      <c r="K461" s="3">
        <f>+SUM(K441:K460)</f>
        <v>79946100</v>
      </c>
      <c r="L461" s="3">
        <f>+SUM(L441:L460)</f>
        <v>79946100</v>
      </c>
      <c r="M461" s="3">
        <f>+SUM(M441:M460)</f>
        <v>0</v>
      </c>
    </row>
    <row r="462" s="3" customFormat="1" ht="14.5" spans="2:2">
      <c r="B462" s="124"/>
    </row>
    <row r="463" s="3" customFormat="1" ht="14.5" spans="2:2">
      <c r="B463" s="124"/>
    </row>
    <row r="522" spans="14:14">
      <c r="N522" s="5">
        <v>7</v>
      </c>
    </row>
  </sheetData>
  <autoFilter xmlns:etc="http://www.wps.cn/officeDocument/2017/etCustomData" ref="H1:H522" etc:filterBottomFollowUsedRange="0">
    <extLst/>
  </autoFilter>
  <mergeCells count="14">
    <mergeCell ref="F1:H1"/>
    <mergeCell ref="C2:H2"/>
    <mergeCell ref="D3:H3"/>
    <mergeCell ref="D4:H4"/>
    <mergeCell ref="G6:H6"/>
    <mergeCell ref="F7:H7"/>
    <mergeCell ref="C9:G9"/>
    <mergeCell ref="B11:H11"/>
    <mergeCell ref="B12:H12"/>
    <mergeCell ref="B13:H13"/>
    <mergeCell ref="B14:H14"/>
    <mergeCell ref="B15:H15"/>
    <mergeCell ref="B16:D16"/>
    <mergeCell ref="B21:E21"/>
  </mergeCells>
  <printOptions horizontalCentered="1" verticalCentered="1"/>
  <pageMargins left="0.118110236220472" right="0.118110236220472" top="0.15748031496063" bottom="0.15748031496063" header="0.118110236220472" footer="0.118110236220472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գնում 2022 4</vt:lpstr>
      <vt:lpstr>Лист1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misha</cp:lastModifiedBy>
  <dcterms:created xsi:type="dcterms:W3CDTF">2006-09-16T00:00:00Z</dcterms:created>
  <dcterms:modified xsi:type="dcterms:W3CDTF">2026-01-07T10:52:11Z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B281B018FDAF49E0AE8ED5C341BB694E_12</vt:lpwstr>
  </property>
  <property fmtid="{D5CDD505-2E9C-101B-9397-08002B2CF9AE}" pid="3" name="KSOProductBuildVer">
    <vt:lpwstr>1033-12.2.0.23196</vt:lpwstr>
  </property>
</Properties>
</file>